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L449" i="4" s="1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M413" i="4" s="1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L526" i="4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G47" i="5" l="1"/>
  <c r="F47" i="5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N27" i="5" s="1"/>
  <c r="R397" i="3"/>
  <c r="R413" i="3" s="1"/>
  <c r="J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L29" i="5" s="1"/>
  <c r="O520" i="3"/>
  <c r="P520" i="3"/>
  <c r="P526" i="3" s="1"/>
  <c r="N29" i="5" s="1"/>
  <c r="R520" i="3"/>
  <c r="R526" i="3" s="1"/>
  <c r="P29" i="5" s="1"/>
  <c r="H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N9" i="5" s="1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<sst xmlns="http://schemas.openxmlformats.org/spreadsheetml/2006/main" count="3362" uniqueCount="968">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</sst>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94500.162479686434</v>
      </c>
      <c r="G4" s="17">
        <f t="shared" si="0"/>
        <v>123277.64161834397</v>
      </c>
      <c r="H4" s="17">
        <f t="shared" si="0"/>
        <v>5249.6837056790364</v>
      </c>
      <c r="I4" s="17">
        <f t="shared" si="0"/>
        <v>2160.9573743435531</v>
      </c>
      <c r="J4" s="17">
        <f t="shared" si="0"/>
        <v>35130.821196833378</v>
      </c>
      <c r="K4" s="17">
        <f t="shared" si="0"/>
        <v>66642.719603056408</v>
      </c>
      <c r="L4" s="17">
        <f t="shared" si="0"/>
        <v>1912.2282798466711</v>
      </c>
      <c r="M4" s="17">
        <f t="shared" si="0"/>
        <v>1241.2724840000001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80651.679999999993</v>
      </c>
      <c r="G5" s="23">
        <v>59017.14</v>
      </c>
      <c r="H5" s="23">
        <v>511.44684037980574</v>
      </c>
      <c r="I5" s="23">
        <v>497.49556734783573</v>
      </c>
      <c r="J5" s="23">
        <v>13917.205769405451</v>
      </c>
      <c r="K5" s="23">
        <v>45538.832155670752</v>
      </c>
      <c r="L5" s="23">
        <v>660.07463349544821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3874.7947089999998</v>
      </c>
      <c r="G6" s="23">
        <v>4245.6562869999998</v>
      </c>
      <c r="H6" s="23">
        <v>876.5034516477466</v>
      </c>
      <c r="I6" s="23">
        <v>140.212923264908</v>
      </c>
      <c r="J6" s="23">
        <v>2580.3415043996156</v>
      </c>
      <c r="K6" s="23">
        <v>2856.6787883254519</v>
      </c>
      <c r="L6" s="23">
        <v>375.07939953565591</v>
      </c>
      <c r="M6" s="23">
        <v>349.11202400000002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268.79871897218959</v>
      </c>
      <c r="G7" s="23">
        <v>4008.1504050000003</v>
      </c>
      <c r="H7" s="23">
        <v>3035.4865916609988</v>
      </c>
      <c r="I7" s="23">
        <v>267.92599882848043</v>
      </c>
      <c r="J7" s="23">
        <v>9842.7541639999999</v>
      </c>
      <c r="K7" s="23">
        <v>98.744271929951552</v>
      </c>
      <c r="L7" s="23">
        <v>170.60779582848042</v>
      </c>
      <c r="M7" s="23">
        <v>892.16045999999994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1044.5737910435364</v>
      </c>
      <c r="G8" s="23">
        <v>8591.0553116356714</v>
      </c>
      <c r="H8" s="23">
        <v>382.82897067379855</v>
      </c>
      <c r="I8" s="23">
        <v>347.15187097388485</v>
      </c>
      <c r="J8" s="23">
        <v>4907.8103444438866</v>
      </c>
      <c r="K8" s="23">
        <v>15779.260943240955</v>
      </c>
      <c r="L8" s="23">
        <v>688.0754162085899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8660.3152606707117</v>
      </c>
      <c r="G9" s="23">
        <v>47415.639614708292</v>
      </c>
      <c r="H9" s="23">
        <v>443.41785131668644</v>
      </c>
      <c r="I9" s="23">
        <v>908.17101392844415</v>
      </c>
      <c r="J9" s="23">
        <v>3882.7094145844244</v>
      </c>
      <c r="K9" s="23">
        <v>2369.2034438893056</v>
      </c>
      <c r="L9" s="23">
        <v>18.391034778496586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15.174631</v>
      </c>
      <c r="G11" s="17">
        <f t="shared" si="1"/>
        <v>198.86492799999996</v>
      </c>
      <c r="H11" s="17">
        <f t="shared" si="1"/>
        <v>12.064133</v>
      </c>
      <c r="I11" s="17">
        <f t="shared" si="1"/>
        <v>9.7128490000000021</v>
      </c>
      <c r="J11" s="17">
        <f t="shared" si="1"/>
        <v>267.43313399999994</v>
      </c>
      <c r="K11" s="17">
        <f t="shared" si="1"/>
        <v>35.121963000000001</v>
      </c>
      <c r="L11" s="17">
        <f t="shared" si="1"/>
        <v>6.3624030000000005</v>
      </c>
      <c r="M11" s="17">
        <f t="shared" si="1"/>
        <v>30.666877000000003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15.174631</v>
      </c>
      <c r="G14" s="23">
        <v>198.86492799999996</v>
      </c>
      <c r="H14" s="23">
        <v>12.064133</v>
      </c>
      <c r="I14" s="23">
        <v>9.7128490000000021</v>
      </c>
      <c r="J14" s="23">
        <v>267.43313399999994</v>
      </c>
      <c r="K14" s="23">
        <v>35.121963000000001</v>
      </c>
      <c r="L14" s="23">
        <v>6.3624030000000005</v>
      </c>
      <c r="M14" s="23">
        <v>30.666877000000003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3489.3942335342413</v>
      </c>
      <c r="G18" s="17">
        <f t="shared" si="2"/>
        <v>11745.493547837337</v>
      </c>
      <c r="H18" s="17">
        <f t="shared" si="2"/>
        <v>423.83620775374709</v>
      </c>
      <c r="I18" s="17">
        <f t="shared" si="2"/>
        <v>190.80666781077505</v>
      </c>
      <c r="J18" s="17">
        <f t="shared" si="2"/>
        <v>1862.2465591155908</v>
      </c>
      <c r="K18" s="17">
        <f t="shared" si="2"/>
        <v>10210.169859425579</v>
      </c>
      <c r="L18" s="17">
        <f t="shared" si="2"/>
        <v>19.992458553118137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26.225206669999999</v>
      </c>
      <c r="G19" s="23">
        <v>102.89961035222969</v>
      </c>
      <c r="H19" s="23">
        <v>2.8261087175665476</v>
      </c>
      <c r="I19" s="23">
        <v>1.9278730656506184</v>
      </c>
      <c r="J19" s="23">
        <v>11.364312848903854</v>
      </c>
      <c r="K19" s="23">
        <v>69.827699394918042</v>
      </c>
      <c r="L19" s="23">
        <v>0.19278730428858321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200.07058195692233</v>
      </c>
      <c r="G20" s="23">
        <v>1018.2569611436262</v>
      </c>
      <c r="H20" s="23">
        <v>33.024452107170795</v>
      </c>
      <c r="I20" s="23">
        <v>12.979885611667594</v>
      </c>
      <c r="J20" s="23">
        <v>139.19198795084142</v>
      </c>
      <c r="K20" s="23">
        <v>714.74890800689172</v>
      </c>
      <c r="L20" s="23">
        <v>1.297988562011823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79.000392172000005</v>
      </c>
      <c r="G21" s="23">
        <v>279.49557886399998</v>
      </c>
      <c r="H21" s="23">
        <v>25.250130138411002</v>
      </c>
      <c r="I21" s="23">
        <v>10.764875530490846</v>
      </c>
      <c r="J21" s="23">
        <v>101.05252134804422</v>
      </c>
      <c r="K21" s="23">
        <v>574.54740168311105</v>
      </c>
      <c r="L21" s="23">
        <v>1.1457097658636761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110.97488287857054</v>
      </c>
      <c r="G22" s="23">
        <v>3401.5140880570702</v>
      </c>
      <c r="H22" s="23">
        <v>78.523479292407629</v>
      </c>
      <c r="I22" s="23">
        <v>49.077174559129922</v>
      </c>
      <c r="J22" s="23">
        <v>338.11182831300641</v>
      </c>
      <c r="K22" s="23">
        <v>2771.7613887562197</v>
      </c>
      <c r="L22" s="23">
        <v>4.9077174559999994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3073.1231698567485</v>
      </c>
      <c r="G24" s="23">
        <v>6943.3273094204105</v>
      </c>
      <c r="H24" s="23">
        <v>284.21203749819108</v>
      </c>
      <c r="I24" s="23">
        <v>116.05685904383607</v>
      </c>
      <c r="J24" s="23">
        <v>1272.5259086547949</v>
      </c>
      <c r="K24" s="23">
        <v>6079.2844615844397</v>
      </c>
      <c r="L24" s="23">
        <v>12.448255464954055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1830.4425429999999</v>
      </c>
      <c r="G26" s="17">
        <f t="shared" si="3"/>
        <v>2110.035114734801</v>
      </c>
      <c r="H26" s="17">
        <f t="shared" si="3"/>
        <v>131.49265136281099</v>
      </c>
      <c r="I26" s="17">
        <f t="shared" si="3"/>
        <v>6.3829191700000001</v>
      </c>
      <c r="J26" s="17">
        <f t="shared" si="3"/>
        <v>2134.3711684832106</v>
      </c>
      <c r="K26" s="17">
        <f t="shared" si="3"/>
        <v>273.45029038075916</v>
      </c>
      <c r="L26" s="17">
        <f t="shared" si="3"/>
        <v>0.63829241699999995</v>
      </c>
      <c r="M26" s="17">
        <f t="shared" si="3"/>
        <v>75.612518434008948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1830.4425429999999</v>
      </c>
      <c r="G32" s="23">
        <v>2110.035114734801</v>
      </c>
      <c r="H32" s="23">
        <v>131.49265136281099</v>
      </c>
      <c r="I32" s="23">
        <v>6.3829191700000001</v>
      </c>
      <c r="J32" s="23">
        <v>2134.3711684832106</v>
      </c>
      <c r="K32" s="23">
        <v>273.45029038075916</v>
      </c>
      <c r="L32" s="23">
        <v>0.63829241699999995</v>
      </c>
      <c r="M32" s="23">
        <v>75.612518434008948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74.60472782821337</v>
      </c>
      <c r="G35" s="17">
        <f t="shared" si="4"/>
        <v>2104.0498089564057</v>
      </c>
      <c r="H35" s="17">
        <f t="shared" si="4"/>
        <v>243.95773969019078</v>
      </c>
      <c r="I35" s="17">
        <f t="shared" si="4"/>
        <v>1115.7800876860126</v>
      </c>
      <c r="J35" s="17">
        <f t="shared" si="4"/>
        <v>1524.6036774706104</v>
      </c>
      <c r="K35" s="17">
        <f t="shared" si="4"/>
        <v>755.04692977213904</v>
      </c>
      <c r="L35" s="17">
        <f t="shared" si="4"/>
        <v>21.847953162845243</v>
      </c>
      <c r="M35" s="17">
        <f t="shared" si="4"/>
        <v>144.445077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44.47735611086209</v>
      </c>
      <c r="G38" s="23">
        <v>1024.3871244666195</v>
      </c>
      <c r="H38" s="23">
        <v>57.075240073313005</v>
      </c>
      <c r="I38" s="23">
        <v>122.23172503664236</v>
      </c>
      <c r="J38" s="23">
        <v>1324.5990791001111</v>
      </c>
      <c r="K38" s="23">
        <v>287.34812270516306</v>
      </c>
      <c r="L38" s="23">
        <v>20.729778036642355</v>
      </c>
      <c r="M38" s="23">
        <v>144.445077</v>
      </c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171.80891161316873</v>
      </c>
      <c r="H39" s="23">
        <v>5.7269630225376895</v>
      </c>
      <c r="I39" s="23">
        <v>3.5793502613001271</v>
      </c>
      <c r="J39" s="23">
        <v>17.180889063675636</v>
      </c>
      <c r="K39" s="23">
        <v>201.11950589987029</v>
      </c>
      <c r="L39" s="23">
        <v>0.35793462600000009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27.644630181351591</v>
      </c>
      <c r="G40" s="23">
        <v>749.31164429906346</v>
      </c>
      <c r="H40" s="23">
        <v>174.90873430644638</v>
      </c>
      <c r="I40" s="23">
        <v>987.52595458285953</v>
      </c>
      <c r="J40" s="23">
        <v>165.11779258056762</v>
      </c>
      <c r="K40" s="23">
        <v>134.19316615800639</v>
      </c>
      <c r="L40" s="23">
        <v>0.50041004821941726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2.4827415359996992</v>
      </c>
      <c r="G41" s="23">
        <v>158.54212857755419</v>
      </c>
      <c r="H41" s="23">
        <v>6.2468022878936882</v>
      </c>
      <c r="I41" s="23">
        <v>2.4430578052107057</v>
      </c>
      <c r="J41" s="23">
        <v>17.705916726256199</v>
      </c>
      <c r="K41" s="23">
        <v>132.38613500909926</v>
      </c>
      <c r="L41" s="23">
        <v>0.25983045198347099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99909.778615048883</v>
      </c>
      <c r="G43" s="27">
        <f t="shared" ref="G43:P43" si="5">SUM(G35,G26,G18,G11,G4)</f>
        <v>139436.08501787251</v>
      </c>
      <c r="H43" s="27">
        <f t="shared" si="5"/>
        <v>6061.034437485785</v>
      </c>
      <c r="I43" s="27">
        <f t="shared" si="5"/>
        <v>3483.6398980103404</v>
      </c>
      <c r="J43" s="27">
        <f t="shared" si="5"/>
        <v>40919.475735902786</v>
      </c>
      <c r="K43" s="27">
        <f t="shared" si="5"/>
        <v>77916.50864563488</v>
      </c>
      <c r="L43" s="27">
        <f t="shared" si="5"/>
        <v>1961.0693869796344</v>
      </c>
      <c r="M43" s="27">
        <f t="shared" si="5"/>
        <v>1491.996956434009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10595.732241098487</v>
      </c>
      <c r="G48" s="17">
        <f t="shared" si="7"/>
        <v>10136.74456731793</v>
      </c>
      <c r="H48" s="17">
        <f t="shared" si="7"/>
        <v>1583.5700963490899</v>
      </c>
      <c r="I48" s="17">
        <f t="shared" si="7"/>
        <v>3956.5657063259541</v>
      </c>
      <c r="J48" s="17">
        <f t="shared" si="7"/>
        <v>7535.6526352080682</v>
      </c>
      <c r="K48" s="17">
        <f t="shared" si="7"/>
        <v>9290.7092005544346</v>
      </c>
      <c r="L48" s="17">
        <f t="shared" si="7"/>
        <v>59.095361884500306</v>
      </c>
      <c r="M48" s="17">
        <f t="shared" si="7"/>
        <v>151.31509800000006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10585.335066999998</v>
      </c>
      <c r="G51" s="23">
        <v>9132.6562559999984</v>
      </c>
      <c r="H51" s="23">
        <v>1133.0153070000003</v>
      </c>
      <c r="I51" s="23">
        <v>2142.0284349999997</v>
      </c>
      <c r="J51" s="23">
        <v>7224.1788149999993</v>
      </c>
      <c r="K51" s="23">
        <v>8680.6551719999989</v>
      </c>
      <c r="L51" s="23">
        <v>57.948821000000024</v>
      </c>
      <c r="M51" s="23">
        <v>151.31509800000006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6.0269319999999986</v>
      </c>
      <c r="G52" s="23">
        <v>282.6450079999999</v>
      </c>
      <c r="H52" s="23">
        <v>9.2448359999999994</v>
      </c>
      <c r="I52" s="23">
        <v>29.534681000000003</v>
      </c>
      <c r="J52" s="23">
        <v>27.875195000000005</v>
      </c>
      <c r="K52" s="23">
        <v>329.28926799999994</v>
      </c>
      <c r="L52" s="23">
        <v>0.61801100000000009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4.3702420984887214</v>
      </c>
      <c r="G53" s="23">
        <v>721.44330331793208</v>
      </c>
      <c r="H53" s="23">
        <v>441.3099533490896</v>
      </c>
      <c r="I53" s="23">
        <v>1785.0025903259545</v>
      </c>
      <c r="J53" s="23">
        <v>283.59862520806962</v>
      </c>
      <c r="K53" s="23">
        <v>280.76476055443482</v>
      </c>
      <c r="L53" s="23">
        <v>0.52852988450027694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9602.6611919999996</v>
      </c>
      <c r="G56" s="17">
        <f t="shared" si="8"/>
        <v>18158.142417000006</v>
      </c>
      <c r="H56" s="17">
        <f t="shared" si="8"/>
        <v>33693.423410999989</v>
      </c>
      <c r="I56" s="17">
        <f t="shared" si="8"/>
        <v>25375.867319999998</v>
      </c>
      <c r="J56" s="17">
        <f t="shared" si="8"/>
        <v>275089.11546400003</v>
      </c>
      <c r="K56" s="17">
        <f t="shared" si="8"/>
        <v>15767.654563999999</v>
      </c>
      <c r="L56" s="17">
        <f t="shared" si="8"/>
        <v>365.19964300000004</v>
      </c>
      <c r="M56" s="17">
        <f t="shared" si="8"/>
        <v>4340.7930609999994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9035.8960969999989</v>
      </c>
      <c r="G58" s="23">
        <v>15222.317535000006</v>
      </c>
      <c r="H58" s="23">
        <v>6550.7931140000001</v>
      </c>
      <c r="I58" s="23">
        <v>9918.6370639999968</v>
      </c>
      <c r="J58" s="23">
        <v>78935.078237999987</v>
      </c>
      <c r="K58" s="23">
        <v>15767.654563999999</v>
      </c>
      <c r="L58" s="23">
        <v>159.10324199999999</v>
      </c>
      <c r="M58" s="23">
        <v>1157.7712789999998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566.76509500000009</v>
      </c>
      <c r="G61" s="23">
        <v>2935.8248819999999</v>
      </c>
      <c r="H61" s="23">
        <v>27142.630296999989</v>
      </c>
      <c r="I61" s="23">
        <v>15457.230256000003</v>
      </c>
      <c r="J61" s="23">
        <v>196154.03722600007</v>
      </c>
      <c r="K61" s="23"/>
      <c r="L61" s="23">
        <v>206.09640100000004</v>
      </c>
      <c r="M61" s="23">
        <v>3183.0217819999998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1046.4870649999998</v>
      </c>
      <c r="G63" s="17">
        <f t="shared" si="9"/>
        <v>20045.597093000004</v>
      </c>
      <c r="H63" s="17">
        <f t="shared" si="9"/>
        <v>1476.358358</v>
      </c>
      <c r="I63" s="17">
        <f t="shared" si="9"/>
        <v>1099.4357319999999</v>
      </c>
      <c r="J63" s="17">
        <f t="shared" si="9"/>
        <v>4280.8885760000003</v>
      </c>
      <c r="K63" s="17">
        <f t="shared" si="9"/>
        <v>2341.9308409999999</v>
      </c>
      <c r="L63" s="17">
        <f t="shared" si="9"/>
        <v>24.693677999999998</v>
      </c>
      <c r="M63" s="17">
        <f t="shared" si="9"/>
        <v>101.37999699999999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68.189081000000002</v>
      </c>
      <c r="G65" s="23">
        <v>846.499101</v>
      </c>
      <c r="H65" s="23">
        <v>457.29795400000012</v>
      </c>
      <c r="I65" s="23">
        <v>895.62365199999999</v>
      </c>
      <c r="J65" s="23">
        <v>1631.3315249999998</v>
      </c>
      <c r="K65" s="23">
        <v>831.68332499999985</v>
      </c>
      <c r="L65" s="23">
        <v>12.464954000000001</v>
      </c>
      <c r="M65" s="23">
        <v>101.37999699999999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978.2979839999997</v>
      </c>
      <c r="G67" s="23">
        <v>19199.097992000003</v>
      </c>
      <c r="H67" s="23">
        <v>1019.0604039999999</v>
      </c>
      <c r="I67" s="23">
        <v>203.81208000000004</v>
      </c>
      <c r="J67" s="23">
        <v>2649.5570510000002</v>
      </c>
      <c r="K67" s="23">
        <v>1510.2475160000001</v>
      </c>
      <c r="L67" s="23">
        <v>12.228723999999996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21244.880498098486</v>
      </c>
      <c r="G70" s="27">
        <f t="shared" ref="G70:P70" si="10">SUM(G63,G56,G48)</f>
        <v>48340.484077317946</v>
      </c>
      <c r="H70" s="27">
        <f t="shared" si="10"/>
        <v>36753.351865349076</v>
      </c>
      <c r="I70" s="27">
        <f t="shared" si="10"/>
        <v>30431.868758325949</v>
      </c>
      <c r="J70" s="27">
        <f t="shared" si="10"/>
        <v>286905.65667520807</v>
      </c>
      <c r="K70" s="27">
        <f t="shared" si="10"/>
        <v>27400.294605554431</v>
      </c>
      <c r="L70" s="27">
        <f t="shared" si="10"/>
        <v>448.98868288450035</v>
      </c>
      <c r="M70" s="27">
        <f t="shared" si="10"/>
        <v>4593.4881559999994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18741.057137277949</v>
      </c>
      <c r="G75" s="17">
        <f t="shared" si="12"/>
        <v>37487.856078006822</v>
      </c>
      <c r="H75" s="17">
        <f t="shared" si="12"/>
        <v>19756.54545217441</v>
      </c>
      <c r="I75" s="17">
        <f t="shared" si="12"/>
        <v>35854.721134762032</v>
      </c>
      <c r="J75" s="17">
        <f t="shared" si="12"/>
        <v>39203.339987420564</v>
      </c>
      <c r="K75" s="17">
        <f t="shared" si="12"/>
        <v>26090.296838890215</v>
      </c>
      <c r="L75" s="17">
        <f t="shared" si="12"/>
        <v>478.07729395518936</v>
      </c>
      <c r="M75" s="17">
        <f t="shared" si="12"/>
        <v>1663.256559847006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5738.1835067264683</v>
      </c>
      <c r="G77" s="39">
        <v>4689.5626156250564</v>
      </c>
      <c r="H77" s="39">
        <v>302.68622665875728</v>
      </c>
      <c r="I77" s="39">
        <v>505.91825136731006</v>
      </c>
      <c r="J77" s="39">
        <v>2726.1988803572494</v>
      </c>
      <c r="K77" s="39">
        <v>1393.4009833804989</v>
      </c>
      <c r="L77" s="39">
        <v>106.3200598831441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9596.1792953024815</v>
      </c>
      <c r="G78" s="39">
        <v>13548.759711782115</v>
      </c>
      <c r="H78" s="39">
        <v>13936.194507170099</v>
      </c>
      <c r="I78" s="39">
        <v>1510.9009742747182</v>
      </c>
      <c r="J78" s="39">
        <v>31727.340804930089</v>
      </c>
      <c r="K78" s="39">
        <v>11499.856946893808</v>
      </c>
      <c r="L78" s="39">
        <v>345.43978602004523</v>
      </c>
      <c r="M78" s="39">
        <v>1663.256559847006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2208.8292481990006</v>
      </c>
      <c r="G79" s="39">
        <v>10475.95276679965</v>
      </c>
      <c r="H79" s="39">
        <v>351.34712833332929</v>
      </c>
      <c r="I79" s="39">
        <v>177.69163595999999</v>
      </c>
      <c r="J79" s="39">
        <v>1297.1342473392583</v>
      </c>
      <c r="K79" s="39">
        <v>9627.8024406391996</v>
      </c>
      <c r="L79" s="39">
        <v>19.092336895999996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1197.8650870500001</v>
      </c>
      <c r="G80" s="39">
        <v>8773.5809837999968</v>
      </c>
      <c r="H80" s="39">
        <v>5166.3175900122233</v>
      </c>
      <c r="I80" s="39">
        <v>33660.210273160003</v>
      </c>
      <c r="J80" s="39">
        <v>3452.6660547939687</v>
      </c>
      <c r="K80" s="39">
        <v>3569.2364679767097</v>
      </c>
      <c r="L80" s="39">
        <v>7.2251111559999988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578.05498999999998</v>
      </c>
      <c r="G83" s="17">
        <f t="shared" si="13"/>
        <v>3396.8403036327873</v>
      </c>
      <c r="H83" s="17">
        <f t="shared" si="13"/>
        <v>12.863082343275618</v>
      </c>
      <c r="I83" s="17">
        <f t="shared" si="13"/>
        <v>25.852628517289006</v>
      </c>
      <c r="J83" s="17">
        <f t="shared" si="13"/>
        <v>183.426214175377</v>
      </c>
      <c r="K83" s="17">
        <f t="shared" si="13"/>
        <v>2546.1990124710223</v>
      </c>
      <c r="L83" s="17">
        <f t="shared" si="13"/>
        <v>4.0112945499999997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74.942392159999997</v>
      </c>
      <c r="H84" s="39">
        <v>6.2237440370000003</v>
      </c>
      <c r="I84" s="39">
        <v>7.5469079399999996</v>
      </c>
      <c r="J84" s="39">
        <v>126.09773869999999</v>
      </c>
      <c r="K84" s="39">
        <v>2008.9688501786206</v>
      </c>
      <c r="L84" s="39">
        <v>0.75469079400000005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3074.0001280000001</v>
      </c>
      <c r="H85" s="39"/>
      <c r="I85" s="39">
        <v>14.271274</v>
      </c>
      <c r="J85" s="39"/>
      <c r="K85" s="39">
        <v>421.003918</v>
      </c>
      <c r="L85" s="39">
        <v>2.6853479999999998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578.05498999999998</v>
      </c>
      <c r="G86" s="39">
        <v>247.8977834727873</v>
      </c>
      <c r="H86" s="39">
        <v>6.6393383062756168</v>
      </c>
      <c r="I86" s="39">
        <v>4.0344465772890086</v>
      </c>
      <c r="J86" s="39">
        <v>57.328475475377004</v>
      </c>
      <c r="K86" s="39">
        <v>116.22624429240142</v>
      </c>
      <c r="L86" s="39">
        <v>0.571255756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34950.085989459592</v>
      </c>
      <c r="G88" s="17">
        <f t="shared" si="14"/>
        <v>56492.274637588656</v>
      </c>
      <c r="H88" s="17">
        <f t="shared" si="14"/>
        <v>581.3297344593243</v>
      </c>
      <c r="I88" s="17">
        <f t="shared" si="14"/>
        <v>869.59376347509749</v>
      </c>
      <c r="J88" s="17">
        <f t="shared" si="14"/>
        <v>147120.78634298325</v>
      </c>
      <c r="K88" s="17">
        <f t="shared" si="14"/>
        <v>13866.027284285869</v>
      </c>
      <c r="L88" s="17">
        <f t="shared" si="14"/>
        <v>140.51137582573509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4177.4210000000003</v>
      </c>
      <c r="G89" s="39">
        <v>4022.3074059999999</v>
      </c>
      <c r="H89" s="39"/>
      <c r="I89" s="39"/>
      <c r="J89" s="39">
        <v>95569.44124</v>
      </c>
      <c r="K89" s="39">
        <v>967.79483086091909</v>
      </c>
      <c r="L89" s="39">
        <v>13.554712015048507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1167.1360222461501</v>
      </c>
      <c r="G90" s="39">
        <v>3083.8722939931627</v>
      </c>
      <c r="H90" s="39">
        <v>0.71364295910450548</v>
      </c>
      <c r="I90" s="39">
        <v>33.474612798172473</v>
      </c>
      <c r="J90" s="39">
        <v>947.72063531393826</v>
      </c>
      <c r="K90" s="39">
        <v>1671.726732683793</v>
      </c>
      <c r="L90" s="39">
        <v>4.0270863876894119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373.50503599999996</v>
      </c>
      <c r="G91" s="39">
        <v>88.951055999999994</v>
      </c>
      <c r="H91" s="39">
        <v>22.653519999999997</v>
      </c>
      <c r="I91" s="39">
        <v>18.722027000000004</v>
      </c>
      <c r="J91" s="39">
        <v>181.51994199999999</v>
      </c>
      <c r="K91" s="39">
        <v>202.752037</v>
      </c>
      <c r="L91" s="39">
        <v>2.8058419999999997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2646.3382967804382</v>
      </c>
      <c r="G93" s="39"/>
      <c r="H93" s="39"/>
      <c r="I93" s="39">
        <v>0.15053755738959959</v>
      </c>
      <c r="J93" s="39"/>
      <c r="K93" s="39">
        <v>6.2285319594434014</v>
      </c>
      <c r="L93" s="39">
        <v>2.21356156057128E-2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2795.7083840463483</v>
      </c>
      <c r="G94" s="39">
        <v>1916.2816690855466</v>
      </c>
      <c r="H94" s="39"/>
      <c r="I94" s="39">
        <v>1.8732551376848063</v>
      </c>
      <c r="J94" s="39"/>
      <c r="K94" s="39">
        <v>51.269926751723901</v>
      </c>
      <c r="L94" s="39">
        <v>0.2885721500085312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397.00852296753806</v>
      </c>
      <c r="G95" s="39">
        <v>35.046493876489777</v>
      </c>
      <c r="H95" s="39"/>
      <c r="I95" s="39">
        <v>4.1648530008240803</v>
      </c>
      <c r="J95" s="39"/>
      <c r="K95" s="39">
        <v>80.330783654924844</v>
      </c>
      <c r="L95" s="39">
        <v>0.69983039962936378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1194.6505877999807</v>
      </c>
      <c r="G96" s="39">
        <v>146.88326900006834</v>
      </c>
      <c r="H96" s="39"/>
      <c r="I96" s="39">
        <v>9.9129654307500576</v>
      </c>
      <c r="J96" s="39"/>
      <c r="K96" s="39">
        <v>108.06866438823693</v>
      </c>
      <c r="L96" s="39">
        <v>1.484746143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12.3</v>
      </c>
      <c r="G97" s="39">
        <v>4</v>
      </c>
      <c r="H97" s="39"/>
      <c r="I97" s="39">
        <v>8.2059000000000007E-2</v>
      </c>
      <c r="J97" s="39">
        <v>46.9</v>
      </c>
      <c r="K97" s="39">
        <v>4.6107969999999998</v>
      </c>
      <c r="L97" s="39">
        <v>8.2059999999999998E-3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8.9272839999999984</v>
      </c>
      <c r="G98" s="39">
        <v>129.36729299999999</v>
      </c>
      <c r="H98" s="39"/>
      <c r="I98" s="39">
        <v>2.1237550000000001</v>
      </c>
      <c r="J98" s="39"/>
      <c r="K98" s="39">
        <v>103.19660599999997</v>
      </c>
      <c r="L98" s="39">
        <v>0.26546999999999998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2384.995700107982</v>
      </c>
      <c r="G99" s="39">
        <v>26397.491446500338</v>
      </c>
      <c r="H99" s="39">
        <v>285.38131080738998</v>
      </c>
      <c r="I99" s="39">
        <v>648.06440187394776</v>
      </c>
      <c r="J99" s="39">
        <v>41035.967139547727</v>
      </c>
      <c r="K99" s="39">
        <v>5510.7054445741051</v>
      </c>
      <c r="L99" s="39">
        <v>95.788218290755353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11818.350866294188</v>
      </c>
      <c r="G100" s="39">
        <v>3205.0944732466514</v>
      </c>
      <c r="H100" s="39"/>
      <c r="I100" s="39">
        <v>32.944154402410575</v>
      </c>
      <c r="J100" s="39">
        <v>5038.4693279372759</v>
      </c>
      <c r="K100" s="39">
        <v>729.20599208729095</v>
      </c>
      <c r="L100" s="39">
        <v>6.9987947259485823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269.04000400000001</v>
      </c>
      <c r="G101" s="39">
        <v>541.12</v>
      </c>
      <c r="H101" s="39"/>
      <c r="I101" s="39"/>
      <c r="J101" s="39">
        <v>3040.0000000000005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1.9204174163703298E-2</v>
      </c>
      <c r="G102" s="39">
        <v>2885.8894575912127</v>
      </c>
      <c r="H102" s="39"/>
      <c r="I102" s="39">
        <v>6.709705932314785</v>
      </c>
      <c r="J102" s="39">
        <v>6.0377141262535483</v>
      </c>
      <c r="K102" s="39">
        <v>376.97188956747777</v>
      </c>
      <c r="L102" s="39">
        <v>0.67109266053119221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726.03275083232393</v>
      </c>
      <c r="G103" s="39">
        <v>6128.5070866942251</v>
      </c>
      <c r="H103" s="39"/>
      <c r="I103" s="39">
        <v>16.481440436012431</v>
      </c>
      <c r="J103" s="39">
        <v>12.82175714754327</v>
      </c>
      <c r="K103" s="39">
        <v>799.30584670364942</v>
      </c>
      <c r="L103" s="39">
        <v>2.0609882194538338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12.051531171068874</v>
      </c>
      <c r="G104" s="39">
        <v>88.089667313998092</v>
      </c>
      <c r="H104" s="39"/>
      <c r="I104" s="39">
        <v>0.39686889511281365</v>
      </c>
      <c r="J104" s="39">
        <v>28.372438860133911</v>
      </c>
      <c r="K104" s="39">
        <v>22.085262515935355</v>
      </c>
      <c r="L104" s="39">
        <v>4.0367525192796003E-2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1788.70393190451</v>
      </c>
      <c r="G105" s="39">
        <v>2673.929857417877</v>
      </c>
      <c r="H105" s="39"/>
      <c r="I105" s="39">
        <v>6.1953817436106222</v>
      </c>
      <c r="J105" s="39">
        <v>5.5942625974912294</v>
      </c>
      <c r="K105" s="39">
        <v>347.96643467199061</v>
      </c>
      <c r="L105" s="39">
        <v>0.61999574232490706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98.966438650874991</v>
      </c>
      <c r="G106" s="39">
        <v>186.92939169639749</v>
      </c>
      <c r="H106" s="39"/>
      <c r="I106" s="39">
        <v>4.8067452935886843</v>
      </c>
      <c r="J106" s="39">
        <v>62.987067450300003</v>
      </c>
      <c r="K106" s="39">
        <v>56.869076595885502</v>
      </c>
      <c r="L106" s="39">
        <v>0.71503570434676245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1708.064564</v>
      </c>
      <c r="G107" s="39">
        <v>992.62020599999983</v>
      </c>
      <c r="H107" s="39">
        <v>102.56935800000002</v>
      </c>
      <c r="I107" s="39">
        <v>41.238084000000001</v>
      </c>
      <c r="J107" s="39">
        <v>429.35740799999996</v>
      </c>
      <c r="K107" s="39">
        <v>567.39876400000003</v>
      </c>
      <c r="L107" s="39">
        <v>5.7676630000000007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2023.257781</v>
      </c>
      <c r="H108" s="39">
        <v>163.16594999999992</v>
      </c>
      <c r="I108" s="39">
        <v>32.633190999999997</v>
      </c>
      <c r="J108" s="39">
        <v>326.33190199999984</v>
      </c>
      <c r="K108" s="39">
        <v>1833.6197860000004</v>
      </c>
      <c r="L108" s="39">
        <v>3.2633209999999995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1.712E-3</v>
      </c>
      <c r="G109" s="39">
        <v>68.667780292793211</v>
      </c>
      <c r="H109" s="39">
        <v>2.7373485715499357</v>
      </c>
      <c r="I109" s="39">
        <v>0.70186414288748367</v>
      </c>
      <c r="J109" s="39">
        <v>8.8850238580428886</v>
      </c>
      <c r="K109" s="39">
        <v>39.433589468218408</v>
      </c>
      <c r="L109" s="39">
        <v>7.0195613950073302E-2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>
        <v>1500.2631002160247</v>
      </c>
      <c r="H110" s="39"/>
      <c r="I110" s="39">
        <v>3.9916616199999999</v>
      </c>
      <c r="J110" s="39">
        <v>214.32330002515829</v>
      </c>
      <c r="K110" s="39">
        <v>224.28667304094361</v>
      </c>
      <c r="L110" s="39">
        <v>0.39916616199999999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3370.8641524840232</v>
      </c>
      <c r="G114" s="39">
        <v>373.70490866386768</v>
      </c>
      <c r="H114" s="39">
        <v>4.1086041212800213</v>
      </c>
      <c r="I114" s="39">
        <v>4.9261992103912933</v>
      </c>
      <c r="J114" s="39">
        <v>166.05718411933984</v>
      </c>
      <c r="K114" s="39">
        <v>162.1996147613296</v>
      </c>
      <c r="L114" s="39">
        <v>0.95993647025007045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54269.198116737534</v>
      </c>
      <c r="G116" s="42">
        <f t="shared" ref="G116:P116" si="15">SUM(G88,G83,G75)</f>
        <v>97376.971019228266</v>
      </c>
      <c r="H116" s="42">
        <f t="shared" si="15"/>
        <v>20350.738268977009</v>
      </c>
      <c r="I116" s="42">
        <f t="shared" si="15"/>
        <v>36750.16752675442</v>
      </c>
      <c r="J116" s="42">
        <f t="shared" si="15"/>
        <v>186507.5525445792</v>
      </c>
      <c r="K116" s="42">
        <f t="shared" si="15"/>
        <v>42502.523135647105</v>
      </c>
      <c r="L116" s="42">
        <f t="shared" si="15"/>
        <v>622.59996433092442</v>
      </c>
      <c r="M116" s="42">
        <f t="shared" si="15"/>
        <v>1663.256559847006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20814.696348698191</v>
      </c>
      <c r="G121" s="17">
        <f t="shared" si="17"/>
        <v>1632.2203777100001</v>
      </c>
      <c r="H121" s="17">
        <f t="shared" si="17"/>
        <v>571.28062413953</v>
      </c>
      <c r="I121" s="17">
        <f t="shared" si="17"/>
        <v>89.355952551599984</v>
      </c>
      <c r="J121" s="17">
        <f t="shared" si="17"/>
        <v>570.97933408470772</v>
      </c>
      <c r="K121" s="17">
        <f t="shared" si="17"/>
        <v>3567.5427465741723</v>
      </c>
      <c r="L121" s="17">
        <f t="shared" si="17"/>
        <v>0</v>
      </c>
      <c r="M121" s="17">
        <f t="shared" si="17"/>
        <v>7.5760026348379998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97.016999999999996</v>
      </c>
      <c r="G122" s="39"/>
      <c r="H122" s="39"/>
      <c r="I122" s="39">
        <v>89.355952551599984</v>
      </c>
      <c r="J122" s="39"/>
      <c r="K122" s="39">
        <v>2100.204111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4893.8663931665797</v>
      </c>
      <c r="G123" s="39">
        <v>1632.2203777100001</v>
      </c>
      <c r="H123" s="39">
        <v>29.830180102530001</v>
      </c>
      <c r="I123" s="39"/>
      <c r="J123" s="39">
        <v>570.97933408470772</v>
      </c>
      <c r="K123" s="39">
        <v>1467.338635574172</v>
      </c>
      <c r="L123" s="39"/>
      <c r="M123" s="39">
        <v>7.5760026348379998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15823.812955531612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541.45044403700001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1126.7549874124779</v>
      </c>
      <c r="G128" s="17">
        <f t="shared" si="18"/>
        <v>1299.869456722349</v>
      </c>
      <c r="H128" s="17">
        <f t="shared" si="18"/>
        <v>815.87163469092582</v>
      </c>
      <c r="I128" s="17">
        <f t="shared" si="18"/>
        <v>867.92525799999999</v>
      </c>
      <c r="J128" s="17">
        <f t="shared" si="18"/>
        <v>96635.372883394215</v>
      </c>
      <c r="K128" s="17">
        <f t="shared" si="18"/>
        <v>1271.3223430170551</v>
      </c>
      <c r="L128" s="17">
        <f t="shared" si="18"/>
        <v>0</v>
      </c>
      <c r="M128" s="17">
        <f t="shared" si="18"/>
        <v>5.8686362000000001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1.2688938000000001</v>
      </c>
      <c r="G129" s="39">
        <v>1.4275064</v>
      </c>
      <c r="H129" s="39">
        <v>12.2131072</v>
      </c>
      <c r="I129" s="39">
        <v>0.15861159999999999</v>
      </c>
      <c r="J129" s="39">
        <v>729.77281860000005</v>
      </c>
      <c r="K129" s="39">
        <v>9.7333160000000003</v>
      </c>
      <c r="L129" s="39"/>
      <c r="M129" s="39">
        <v>5.8686362000000001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334.21994719999998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60.946409194799998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481.18036480000001</v>
      </c>
      <c r="G134" s="39">
        <v>34.496757817380001</v>
      </c>
      <c r="H134" s="39">
        <v>20.342033219819999</v>
      </c>
      <c r="I134" s="39"/>
      <c r="J134" s="39">
        <v>79377.086008960003</v>
      </c>
      <c r="K134" s="39">
        <v>270.99928276051799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583.35931961767801</v>
      </c>
      <c r="G135" s="39">
        <v>1263.9451925049691</v>
      </c>
      <c r="H135" s="39">
        <v>447.24214504021973</v>
      </c>
      <c r="I135" s="39"/>
      <c r="J135" s="39">
        <v>16528.51405583421</v>
      </c>
      <c r="K135" s="39">
        <v>431.22241295653726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97.732563630886105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238.34178560000001</v>
      </c>
      <c r="I137" s="39">
        <v>867.76664640000001</v>
      </c>
      <c r="J137" s="39"/>
      <c r="K137" s="39">
        <v>225.14738410000001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8195.887766751659</v>
      </c>
      <c r="G140" s="17">
        <f t="shared" si="19"/>
        <v>357.28100000000001</v>
      </c>
      <c r="H140" s="17">
        <f t="shared" si="19"/>
        <v>0</v>
      </c>
      <c r="I140" s="17">
        <f t="shared" si="19"/>
        <v>269.27160000000003</v>
      </c>
      <c r="J140" s="17">
        <f t="shared" si="19"/>
        <v>50213.529600000002</v>
      </c>
      <c r="K140" s="17">
        <f t="shared" si="19"/>
        <v>1516.2371555491977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107615.879229636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4542.9346599999999</v>
      </c>
      <c r="G141" s="39">
        <v>357.28100000000001</v>
      </c>
      <c r="H141" s="39"/>
      <c r="I141" s="39"/>
      <c r="J141" s="39">
        <v>42873.72</v>
      </c>
      <c r="K141" s="39">
        <v>610.36346319999996</v>
      </c>
      <c r="L141" s="39"/>
      <c r="M141" s="39"/>
      <c r="N141" s="39"/>
      <c r="O141" s="39"/>
      <c r="P141" s="40">
        <v>107615.879229636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269.27160000000003</v>
      </c>
      <c r="J142" s="39">
        <v>7339.8096000000005</v>
      </c>
      <c r="K142" s="39">
        <v>686.0236862412055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667.78399999999999</v>
      </c>
      <c r="G143" s="39"/>
      <c r="H143" s="39"/>
      <c r="I143" s="39"/>
      <c r="J143" s="39"/>
      <c r="K143" s="39">
        <v>106.116606107992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2985.1691067516595</v>
      </c>
      <c r="G149" s="39"/>
      <c r="H149" s="39"/>
      <c r="I149" s="39"/>
      <c r="J149" s="39"/>
      <c r="K149" s="39">
        <v>113.73340000000002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3476.8360860000003</v>
      </c>
      <c r="G155" s="17">
        <f t="shared" si="21"/>
        <v>450.51234399999998</v>
      </c>
      <c r="H155" s="17">
        <f t="shared" si="21"/>
        <v>47.067300000000003</v>
      </c>
      <c r="I155" s="17">
        <f t="shared" si="21"/>
        <v>4.0343400000000003</v>
      </c>
      <c r="J155" s="17">
        <f t="shared" si="21"/>
        <v>201.71700000000001</v>
      </c>
      <c r="K155" s="17">
        <f t="shared" si="21"/>
        <v>1363.3808735392845</v>
      </c>
      <c r="L155" s="17">
        <f t="shared" si="21"/>
        <v>453.09</v>
      </c>
      <c r="M155" s="17">
        <f t="shared" si="21"/>
        <v>355.35096819114847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2703.3461260000004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198.51</v>
      </c>
      <c r="H157" s="39"/>
      <c r="I157" s="39"/>
      <c r="J157" s="39"/>
      <c r="K157" s="39"/>
      <c r="L157" s="39">
        <v>453.09</v>
      </c>
      <c r="M157" s="39">
        <v>6.9500000000000011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348.44735658637524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100.52027359562531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19.738333999999998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228.14236059552317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499.29</v>
      </c>
      <c r="G164" s="39">
        <v>244.54300000000001</v>
      </c>
      <c r="H164" s="39">
        <v>47.067300000000003</v>
      </c>
      <c r="I164" s="39">
        <v>4.0343400000000003</v>
      </c>
      <c r="J164" s="39">
        <v>201.71700000000001</v>
      </c>
      <c r="K164" s="39">
        <v>107.962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274.19995999999998</v>
      </c>
      <c r="G165" s="39">
        <v>7.4593439999999998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15.056653000000001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891.9148639529094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10193.152327999998</v>
      </c>
      <c r="I173" s="17">
        <f t="shared" si="22"/>
        <v>4322.8902600000001</v>
      </c>
      <c r="J173" s="17">
        <f t="shared" si="22"/>
        <v>31.964199999999998</v>
      </c>
      <c r="K173" s="17">
        <f t="shared" si="22"/>
        <v>2093.649337979984</v>
      </c>
      <c r="L173" s="17">
        <f t="shared" si="22"/>
        <v>868.93200000000002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842.19529799999998</v>
      </c>
      <c r="I174" s="39">
        <v>4210.97649</v>
      </c>
      <c r="J174" s="39"/>
      <c r="K174" s="39">
        <v>1873.356905979984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674.14499999999998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1119.29</v>
      </c>
      <c r="I177" s="39"/>
      <c r="J177" s="39"/>
      <c r="K177" s="39">
        <v>3.853583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1835.3136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375.452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72.760847999999996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3680.1320000000001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491.721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15.384600000000001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26.305019999999999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465.91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334.33499999999998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0.69414900000000002</v>
      </c>
      <c r="I189" s="39">
        <v>111.91377</v>
      </c>
      <c r="J189" s="39"/>
      <c r="K189" s="39">
        <v>49.582050000000002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0.25571299999999997</v>
      </c>
      <c r="I190" s="39"/>
      <c r="J190" s="39">
        <v>31.964199999999998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55.750300000000003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32.507800000000003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166.856799</v>
      </c>
      <c r="L199" s="39">
        <v>868.93200000000002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3440.1610559999999</v>
      </c>
      <c r="G204" s="17">
        <f t="shared" ref="G204:P204" si="24">SUM(G205:G226)</f>
        <v>1720.080528</v>
      </c>
      <c r="H204" s="17">
        <f t="shared" si="24"/>
        <v>27636.486847829998</v>
      </c>
      <c r="I204" s="17">
        <f t="shared" si="24"/>
        <v>0</v>
      </c>
      <c r="J204" s="17">
        <f t="shared" si="24"/>
        <v>20640.530412</v>
      </c>
      <c r="K204" s="17">
        <f t="shared" si="24"/>
        <v>12710.206814099241</v>
      </c>
      <c r="L204" s="17">
        <f t="shared" si="24"/>
        <v>0</v>
      </c>
      <c r="M204" s="17">
        <f t="shared" si="24"/>
        <v>1066.1000298449999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14.965000999999997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3298.85788</v>
      </c>
      <c r="G206" s="39">
        <v>1649.42894</v>
      </c>
      <c r="H206" s="39">
        <v>3298.85788</v>
      </c>
      <c r="I206" s="39"/>
      <c r="J206" s="39">
        <v>9071.8591699999997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141.30317600000001</v>
      </c>
      <c r="G207" s="39">
        <v>70.651588000000004</v>
      </c>
      <c r="H207" s="39">
        <v>7.0651587999999999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9229.7319449999995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2608.3847819999992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1268.31005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5200.3321999999998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19.551220999999998</v>
      </c>
      <c r="I213" s="39"/>
      <c r="J213" s="39">
        <v>1.4287420000000006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468.53333100000009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9448.701000155279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59.819409030000003</v>
      </c>
      <c r="I216" s="39"/>
      <c r="J216" s="39"/>
      <c r="K216" s="39">
        <v>3.7304138005660001</v>
      </c>
      <c r="L216" s="39"/>
      <c r="M216" s="39">
        <v>88.219892820000013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1442.7378424046879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373.94766541679206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817.75726372296162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11567.2425</v>
      </c>
      <c r="K222" s="39">
        <v>623.33262859895569</v>
      </c>
      <c r="L222" s="39"/>
      <c r="M222" s="39">
        <v>977.88013702499995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5460.9358699999993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0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/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37054.33624486233</v>
      </c>
      <c r="G238" s="42">
        <f t="shared" ref="G238:P238" si="26">SUM(G228,G204,G173,G155,G140,G128,G121,G236)</f>
        <v>5459.9637064323497</v>
      </c>
      <c r="H238" s="42">
        <f t="shared" si="26"/>
        <v>39263.858734660455</v>
      </c>
      <c r="I238" s="42">
        <f t="shared" si="26"/>
        <v>5553.4774105516008</v>
      </c>
      <c r="J238" s="42">
        <f t="shared" si="26"/>
        <v>168294.0934294789</v>
      </c>
      <c r="K238" s="42">
        <f t="shared" si="26"/>
        <v>22522.339270758937</v>
      </c>
      <c r="L238" s="42">
        <f t="shared" si="26"/>
        <v>1322.0219999999999</v>
      </c>
      <c r="M238" s="42">
        <f t="shared" si="26"/>
        <v>1434.8956368709864</v>
      </c>
      <c r="N238" s="42">
        <f t="shared" si="26"/>
        <v>0</v>
      </c>
      <c r="O238" s="42">
        <f t="shared" si="26"/>
        <v>0</v>
      </c>
      <c r="P238" s="43">
        <f t="shared" si="26"/>
        <v>107615.879229636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3290.2817789999999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419.99489399999999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2870.286885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155.8888000075334</v>
      </c>
      <c r="I248" s="17">
        <f t="shared" si="29"/>
        <v>127.8033439586229</v>
      </c>
      <c r="J248" s="17">
        <f t="shared" si="29"/>
        <v>0</v>
      </c>
      <c r="K248" s="17">
        <f t="shared" si="29"/>
        <v>6.8277572253951249</v>
      </c>
      <c r="L248" s="17">
        <f t="shared" si="29"/>
        <v>9.6301710989940004E-2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0.89760000040940002</v>
      </c>
      <c r="I249" s="39">
        <v>0.93847627442250003</v>
      </c>
      <c r="J249" s="39"/>
      <c r="K249" s="39">
        <v>5.008899453320044E-2</v>
      </c>
      <c r="L249" s="39">
        <v>7.0647655746000008E-4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154.99120000712401</v>
      </c>
      <c r="I250" s="39">
        <v>126.86486768420041</v>
      </c>
      <c r="J250" s="39"/>
      <c r="K250" s="39">
        <v>6.7776682308619245</v>
      </c>
      <c r="L250" s="39">
        <v>9.5595234432479997E-2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2.8977559581999999</v>
      </c>
      <c r="I252" s="17">
        <f t="shared" si="30"/>
        <v>63.451571306586317</v>
      </c>
      <c r="J252" s="17">
        <f t="shared" si="30"/>
        <v>0</v>
      </c>
      <c r="K252" s="17">
        <f t="shared" si="30"/>
        <v>1.2832620277262041</v>
      </c>
      <c r="L252" s="17">
        <f t="shared" si="30"/>
        <v>1.564788217428E-3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2.5007024304000001</v>
      </c>
      <c r="I254" s="39">
        <v>61.336228931879035</v>
      </c>
      <c r="J254" s="39"/>
      <c r="K254" s="39">
        <v>1.107661134521376</v>
      </c>
      <c r="L254" s="39">
        <v>1.350379312416E-3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0.39705352779999997</v>
      </c>
      <c r="I255" s="39">
        <v>2.1153423747072799</v>
      </c>
      <c r="J255" s="39"/>
      <c r="K255" s="39">
        <v>0.175600893204828</v>
      </c>
      <c r="L255" s="39">
        <v>2.1440890501199999E-4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17940.207618</v>
      </c>
      <c r="I257" s="17">
        <f t="shared" si="31"/>
        <v>40.224074000000002</v>
      </c>
      <c r="J257" s="17">
        <f t="shared" si="31"/>
        <v>0</v>
      </c>
      <c r="K257" s="17">
        <f t="shared" si="31"/>
        <v>3.65E-3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17940.207618</v>
      </c>
      <c r="I258" s="39">
        <v>40.224074000000002</v>
      </c>
      <c r="J258" s="39"/>
      <c r="K258" s="39">
        <v>3.65E-3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6470.7310373299943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837.98818623217687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41.232420097816714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5591.5104310000006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1343.5568335095099</v>
      </c>
      <c r="I266" s="17">
        <f t="shared" si="33"/>
        <v>6882.4076468724188</v>
      </c>
      <c r="J266" s="17">
        <f t="shared" si="33"/>
        <v>0</v>
      </c>
      <c r="K266" s="17">
        <f t="shared" si="33"/>
        <v>0.14017026078457501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697.95187550951005</v>
      </c>
      <c r="I267" s="39">
        <v>3745.184124872419</v>
      </c>
      <c r="J267" s="39"/>
      <c r="K267" s="39">
        <v>7.6008260784574996E-2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645.6049579999999</v>
      </c>
      <c r="I268" s="39">
        <v>3137.2235219999998</v>
      </c>
      <c r="J268" s="39"/>
      <c r="K268" s="39">
        <v>6.4162000000000025E-2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25913.282044805241</v>
      </c>
      <c r="I272" s="42">
        <f t="shared" si="34"/>
        <v>10404.168415137628</v>
      </c>
      <c r="J272" s="42">
        <f t="shared" si="34"/>
        <v>0</v>
      </c>
      <c r="K272" s="42">
        <f t="shared" si="34"/>
        <v>8.2548395139059032</v>
      </c>
      <c r="L272" s="42">
        <f t="shared" si="34"/>
        <v>9.7866499207368007E-2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67682.894736371003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9383.9782213710005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3559.1576029999997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7698.1900920000007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2247.2770639999999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245.60159900000002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1218.2999990000001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11785.996639000001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27688.03812099999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3856.3553980000006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12661.855954500003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11905.669230000003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205.03155500000005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551.15516950000006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53670.221204000001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8627.9125029999996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2939.6229979999998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15247.027340999997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2699.9999990000001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5166.050009999999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6269.3299989999996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9093.5838669999994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551.37995000000001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2276.9225590000001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798.39197799999999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149546.41444144899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45.935699999999997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41.870400000000004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14559.932722000005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5948.7150949999996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8296.9029019999998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299.11870800000003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607.19735944900003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119746.74155499999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1141.5399969999996</v>
      </c>
      <c r="M326" s="17">
        <f t="shared" si="41"/>
        <v>148.31999899999997</v>
      </c>
      <c r="N326" s="17">
        <f t="shared" si="41"/>
        <v>232451.14824049998</v>
      </c>
      <c r="O326" s="18">
        <f t="shared" si="41"/>
        <v>6914423.2130986713</v>
      </c>
      <c r="P326" s="19">
        <f t="shared" si="41"/>
        <v>8302.8928818999975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1135.4829989999996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6442966.0937762894</v>
      </c>
      <c r="P328" s="24">
        <v>8265.8168818999984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148.31999899999997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64719.046429636001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118374.95189357003</v>
      </c>
      <c r="P331" s="24">
        <v>37.076000000000001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288363.12099917582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229459.52249999999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6.0569980000000019</v>
      </c>
      <c r="M334" s="23"/>
      <c r="N334" s="23">
        <v>2991.6257404999997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12.064900999999999</v>
      </c>
      <c r="G336" s="17">
        <f t="shared" ref="G336:P336" si="42">SUM(G337:G339)</f>
        <v>122.17690000000005</v>
      </c>
      <c r="H336" s="17">
        <f t="shared" si="42"/>
        <v>325.72715899999997</v>
      </c>
      <c r="I336" s="17">
        <f t="shared" si="42"/>
        <v>0</v>
      </c>
      <c r="J336" s="17">
        <f t="shared" si="42"/>
        <v>3736.7391489999995</v>
      </c>
      <c r="K336" s="17">
        <f t="shared" si="42"/>
        <v>0</v>
      </c>
      <c r="L336" s="17">
        <f t="shared" si="42"/>
        <v>0</v>
      </c>
      <c r="M336" s="17">
        <f t="shared" si="42"/>
        <v>279.29084899999998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12.064900999999999</v>
      </c>
      <c r="G337" s="23">
        <v>1.0386999999999997</v>
      </c>
      <c r="H337" s="23"/>
      <c r="I337" s="23"/>
      <c r="J337" s="23">
        <v>28.564249999999998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121.13820000000004</v>
      </c>
      <c r="H338" s="23">
        <v>325.72715899999997</v>
      </c>
      <c r="I338" s="23"/>
      <c r="J338" s="23">
        <v>3708.1748989999996</v>
      </c>
      <c r="K338" s="23"/>
      <c r="L338" s="23"/>
      <c r="M338" s="23">
        <v>279.29084899999998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12.064900999999999</v>
      </c>
      <c r="G341" s="27">
        <f t="shared" ref="G341:P341" si="43">SUM(G326,G313,G294,G288,G277,G336)</f>
        <v>122.17690000000005</v>
      </c>
      <c r="H341" s="27">
        <f t="shared" si="43"/>
        <v>283887.11349531997</v>
      </c>
      <c r="I341" s="27">
        <f t="shared" si="43"/>
        <v>0</v>
      </c>
      <c r="J341" s="27">
        <f t="shared" si="43"/>
        <v>3736.7391489999995</v>
      </c>
      <c r="K341" s="27">
        <f t="shared" si="43"/>
        <v>0</v>
      </c>
      <c r="L341" s="27">
        <f t="shared" si="43"/>
        <v>1141.5399969999996</v>
      </c>
      <c r="M341" s="27">
        <f t="shared" si="43"/>
        <v>427.61084799999992</v>
      </c>
      <c r="N341" s="27">
        <f t="shared" si="43"/>
        <v>232451.14824049998</v>
      </c>
      <c r="O341" s="27">
        <f t="shared" si="43"/>
        <v>6914423.2130986713</v>
      </c>
      <c r="P341" s="28">
        <f t="shared" si="43"/>
        <v>8302.8928818999975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251.40639399999995</v>
      </c>
      <c r="G346" s="17">
        <f t="shared" si="45"/>
        <v>167780.71254000001</v>
      </c>
      <c r="H346" s="17">
        <f t="shared" si="45"/>
        <v>10288.139217</v>
      </c>
      <c r="I346" s="17">
        <f t="shared" si="45"/>
        <v>1505.3441489999998</v>
      </c>
      <c r="J346" s="17">
        <f t="shared" si="45"/>
        <v>116154.48388</v>
      </c>
      <c r="K346" s="17">
        <f t="shared" si="45"/>
        <v>54476.312896999996</v>
      </c>
      <c r="L346" s="17">
        <f t="shared" si="45"/>
        <v>1983.772723</v>
      </c>
      <c r="M346" s="17">
        <f t="shared" si="45"/>
        <v>2473.6800900000003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96.932721999999984</v>
      </c>
      <c r="G347" s="23">
        <v>73539.581920000011</v>
      </c>
      <c r="H347" s="23">
        <v>1446.5513039999996</v>
      </c>
      <c r="I347" s="23">
        <v>163.90509900000001</v>
      </c>
      <c r="J347" s="23">
        <v>28026.419277000001</v>
      </c>
      <c r="K347" s="23">
        <v>20824.637009999999</v>
      </c>
      <c r="L347" s="23">
        <v>492.80340400000017</v>
      </c>
      <c r="M347" s="23">
        <v>1516.7532520000002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34.806388000000005</v>
      </c>
      <c r="G348" s="23">
        <v>21287.38250399999</v>
      </c>
      <c r="H348" s="23">
        <v>1069.6151249999998</v>
      </c>
      <c r="I348" s="23">
        <v>45.185143000000011</v>
      </c>
      <c r="J348" s="23">
        <v>12777.646721999998</v>
      </c>
      <c r="K348" s="23">
        <v>7506.2957189999988</v>
      </c>
      <c r="L348" s="23">
        <v>164.82479199999997</v>
      </c>
      <c r="M348" s="23">
        <v>381.10046199999999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119.66728399999997</v>
      </c>
      <c r="G349" s="23">
        <v>72953.748116000002</v>
      </c>
      <c r="H349" s="23">
        <v>7771.9727880000009</v>
      </c>
      <c r="I349" s="23">
        <v>1296.2539069999998</v>
      </c>
      <c r="J349" s="23">
        <v>75350.417881000001</v>
      </c>
      <c r="K349" s="23">
        <v>26145.380167999996</v>
      </c>
      <c r="L349" s="23">
        <v>1326.1445269999999</v>
      </c>
      <c r="M349" s="23">
        <v>575.8263760000001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32.476795000000003</v>
      </c>
      <c r="G351" s="17">
        <f t="shared" si="46"/>
        <v>28181.587490999998</v>
      </c>
      <c r="H351" s="17">
        <f t="shared" si="46"/>
        <v>1663.8929740000003</v>
      </c>
      <c r="I351" s="17">
        <f t="shared" si="46"/>
        <v>52.101419999999997</v>
      </c>
      <c r="J351" s="17">
        <f t="shared" si="46"/>
        <v>19157.918711000002</v>
      </c>
      <c r="K351" s="17">
        <f t="shared" si="46"/>
        <v>6587.0408289999987</v>
      </c>
      <c r="L351" s="17">
        <f t="shared" si="46"/>
        <v>180.64398499999999</v>
      </c>
      <c r="M351" s="17">
        <f t="shared" si="46"/>
        <v>50.266684999999995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14.367201999999997</v>
      </c>
      <c r="G352" s="23">
        <v>13424.841140999999</v>
      </c>
      <c r="H352" s="23">
        <v>470.00760200000002</v>
      </c>
      <c r="I352" s="23">
        <v>11.553748000000002</v>
      </c>
      <c r="J352" s="23">
        <v>9077.9464300000018</v>
      </c>
      <c r="K352" s="23">
        <v>2914.2212409999988</v>
      </c>
      <c r="L352" s="23">
        <v>43.558002000000016</v>
      </c>
      <c r="M352" s="23">
        <v>22.083762000000007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3.8401330000000002</v>
      </c>
      <c r="G353" s="23">
        <v>3567.1609880000001</v>
      </c>
      <c r="H353" s="23">
        <v>319.93878700000005</v>
      </c>
      <c r="I353" s="23">
        <v>5.0295010000000007</v>
      </c>
      <c r="J353" s="23">
        <v>3015.2869649999993</v>
      </c>
      <c r="K353" s="23">
        <v>781.77435500000001</v>
      </c>
      <c r="L353" s="23">
        <v>15.071731000000002</v>
      </c>
      <c r="M353" s="23">
        <v>7.5733529999999991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14.269460000000004</v>
      </c>
      <c r="G354" s="23">
        <v>11189.585362</v>
      </c>
      <c r="H354" s="23">
        <v>873.94658500000014</v>
      </c>
      <c r="I354" s="23">
        <v>35.518170999999995</v>
      </c>
      <c r="J354" s="23">
        <v>7064.6853160000019</v>
      </c>
      <c r="K354" s="23">
        <v>2891.0452329999998</v>
      </c>
      <c r="L354" s="23">
        <v>122.01425199999998</v>
      </c>
      <c r="M354" s="23">
        <v>20.609569999999994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94.728791999999999</v>
      </c>
      <c r="G356" s="17">
        <f t="shared" si="47"/>
        <v>103869.16190400001</v>
      </c>
      <c r="H356" s="17">
        <f t="shared" si="47"/>
        <v>2470.3080409999998</v>
      </c>
      <c r="I356" s="17">
        <f t="shared" si="47"/>
        <v>784.21776399999987</v>
      </c>
      <c r="J356" s="17">
        <f t="shared" si="47"/>
        <v>28339.360754999998</v>
      </c>
      <c r="K356" s="17">
        <f t="shared" si="47"/>
        <v>19431.093105000004</v>
      </c>
      <c r="L356" s="17">
        <f t="shared" si="47"/>
        <v>742.36627099999998</v>
      </c>
      <c r="M356" s="17">
        <f t="shared" si="47"/>
        <v>200.211251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58.244739000000003</v>
      </c>
      <c r="G357" s="23">
        <v>59393.696189000009</v>
      </c>
      <c r="H357" s="23">
        <v>1202.7474579999996</v>
      </c>
      <c r="I357" s="23">
        <v>348.17168099999992</v>
      </c>
      <c r="J357" s="23">
        <v>15750.188351999997</v>
      </c>
      <c r="K357" s="23">
        <v>11780.450898000001</v>
      </c>
      <c r="L357" s="23">
        <v>481.73546200000004</v>
      </c>
      <c r="M357" s="23">
        <v>128.13041699999999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15.702192999999998</v>
      </c>
      <c r="G358" s="23">
        <v>16591.392795</v>
      </c>
      <c r="H358" s="23">
        <v>371.80341500000009</v>
      </c>
      <c r="I358" s="23">
        <v>101.43579199999998</v>
      </c>
      <c r="J358" s="23">
        <v>4228.3685910000004</v>
      </c>
      <c r="K358" s="23">
        <v>3175.7042460000007</v>
      </c>
      <c r="L358" s="23">
        <v>155.68518800000001</v>
      </c>
      <c r="M358" s="23">
        <v>32.562724000000003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20.781860000000002</v>
      </c>
      <c r="G359" s="23">
        <v>27884.072919999999</v>
      </c>
      <c r="H359" s="23">
        <v>895.75716800000009</v>
      </c>
      <c r="I359" s="23">
        <v>334.61029099999996</v>
      </c>
      <c r="J359" s="23">
        <v>8360.8038120000019</v>
      </c>
      <c r="K359" s="23">
        <v>4474.9379610000005</v>
      </c>
      <c r="L359" s="23">
        <v>104.945621</v>
      </c>
      <c r="M359" s="23">
        <v>39.518110000000007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0.29318099999999997</v>
      </c>
      <c r="G361" s="17">
        <v>452.55821100000003</v>
      </c>
      <c r="H361" s="17">
        <v>3096.7068439999994</v>
      </c>
      <c r="I361" s="17">
        <v>35.484138000000009</v>
      </c>
      <c r="J361" s="17">
        <v>5510.2955390000006</v>
      </c>
      <c r="K361" s="17">
        <v>85.872647000000001</v>
      </c>
      <c r="L361" s="17">
        <v>1.4308630000000002</v>
      </c>
      <c r="M361" s="17">
        <v>1.4308630000000002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6.1666720000000002</v>
      </c>
      <c r="G363" s="17">
        <f t="shared" si="48"/>
        <v>2605.1218170000002</v>
      </c>
      <c r="H363" s="17">
        <f t="shared" si="48"/>
        <v>5913.3817009999993</v>
      </c>
      <c r="I363" s="17">
        <f t="shared" si="48"/>
        <v>1722.1650469999997</v>
      </c>
      <c r="J363" s="17">
        <f t="shared" si="48"/>
        <v>91638.620658</v>
      </c>
      <c r="K363" s="17">
        <f t="shared" si="48"/>
        <v>1713.4833450000001</v>
      </c>
      <c r="L363" s="17">
        <f t="shared" si="48"/>
        <v>33.223815999999999</v>
      </c>
      <c r="M363" s="17">
        <f t="shared" si="48"/>
        <v>33.223815999999999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1.3123529999999999</v>
      </c>
      <c r="G364" s="23">
        <v>1109.402707</v>
      </c>
      <c r="H364" s="23">
        <v>1395.5345660000005</v>
      </c>
      <c r="I364" s="23">
        <v>355.98055800000003</v>
      </c>
      <c r="J364" s="23">
        <v>41342.843220000002</v>
      </c>
      <c r="K364" s="23">
        <v>364.61919300000005</v>
      </c>
      <c r="L364" s="23">
        <v>6.5806520000000015</v>
      </c>
      <c r="M364" s="23">
        <v>6.5806520000000015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0.38201700000000005</v>
      </c>
      <c r="G365" s="23">
        <v>280.61391200000003</v>
      </c>
      <c r="H365" s="23">
        <v>503.1280220000001</v>
      </c>
      <c r="I365" s="23">
        <v>138.792686</v>
      </c>
      <c r="J365" s="23">
        <v>10076.012635000003</v>
      </c>
      <c r="K365" s="23">
        <v>106.17708999999999</v>
      </c>
      <c r="L365" s="23">
        <v>2.4750379999999996</v>
      </c>
      <c r="M365" s="23">
        <v>2.4750379999999996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4.472302</v>
      </c>
      <c r="G366" s="23">
        <v>1215.105198</v>
      </c>
      <c r="H366" s="23">
        <v>4014.7191129999987</v>
      </c>
      <c r="I366" s="23">
        <v>1227.3918029999998</v>
      </c>
      <c r="J366" s="23">
        <v>40219.764802999991</v>
      </c>
      <c r="K366" s="23">
        <v>1242.687062</v>
      </c>
      <c r="L366" s="23">
        <v>24.168125999999997</v>
      </c>
      <c r="M366" s="23">
        <v>24.168125999999997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3709.3623099999995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385.07183399999997</v>
      </c>
      <c r="G374" s="27">
        <f t="shared" ref="G374:P374" si="49">SUM(G372,G370,G368,G363,G361,G356,G351,G346)</f>
        <v>302889.14196300006</v>
      </c>
      <c r="H374" s="27">
        <f t="shared" si="49"/>
        <v>27141.791087000001</v>
      </c>
      <c r="I374" s="27">
        <f t="shared" si="49"/>
        <v>4099.3125179999997</v>
      </c>
      <c r="J374" s="27">
        <f t="shared" si="49"/>
        <v>260800.67954300001</v>
      </c>
      <c r="K374" s="27">
        <f t="shared" si="49"/>
        <v>82293.802823000005</v>
      </c>
      <c r="L374" s="27">
        <f t="shared" si="49"/>
        <v>2941.4376579999998</v>
      </c>
      <c r="M374" s="27">
        <f t="shared" si="49"/>
        <v>2758.8127050000003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159.65165199999996</v>
      </c>
      <c r="G379" s="17">
        <v>2995.544296</v>
      </c>
      <c r="H379" s="17">
        <v>74.205303000000001</v>
      </c>
      <c r="I379" s="17">
        <v>10.089148</v>
      </c>
      <c r="J379" s="17">
        <v>933.67390999999975</v>
      </c>
      <c r="K379" s="17">
        <v>481.86983100000009</v>
      </c>
      <c r="L379" s="17">
        <v>13.770486999999999</v>
      </c>
      <c r="M379" s="17">
        <v>0.93517699999999992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1.5263330000000002</v>
      </c>
      <c r="G381" s="17">
        <f t="shared" si="51"/>
        <v>3999.0098040000007</v>
      </c>
      <c r="H381" s="17">
        <f t="shared" si="51"/>
        <v>354.87396100000007</v>
      </c>
      <c r="I381" s="17">
        <f t="shared" si="51"/>
        <v>13.650052999999996</v>
      </c>
      <c r="J381" s="17">
        <f t="shared" si="51"/>
        <v>816.59169599999996</v>
      </c>
      <c r="K381" s="17">
        <f t="shared" si="51"/>
        <v>243.734308</v>
      </c>
      <c r="L381" s="17">
        <f t="shared" si="51"/>
        <v>1.8316059999999998</v>
      </c>
      <c r="M381" s="17">
        <f t="shared" si="51"/>
        <v>0.53421599999999991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4.6939999999999989E-2</v>
      </c>
      <c r="G382" s="23">
        <v>122.98929900000003</v>
      </c>
      <c r="H382" s="23">
        <v>10.914125</v>
      </c>
      <c r="I382" s="23">
        <v>0.4198059999999999</v>
      </c>
      <c r="J382" s="23">
        <v>25.114227999999997</v>
      </c>
      <c r="K382" s="23">
        <v>7.4960340000000008</v>
      </c>
      <c r="L382" s="23">
        <v>5.6333000000000008E-2</v>
      </c>
      <c r="M382" s="23">
        <v>1.6427999999999998E-2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1.4793930000000002</v>
      </c>
      <c r="G384" s="23">
        <v>3876.0205050000009</v>
      </c>
      <c r="H384" s="23">
        <v>343.95983600000005</v>
      </c>
      <c r="I384" s="23">
        <v>13.230246999999997</v>
      </c>
      <c r="J384" s="23">
        <v>791.47746799999993</v>
      </c>
      <c r="K384" s="23">
        <v>236.23827399999999</v>
      </c>
      <c r="L384" s="23">
        <v>1.7752729999999999</v>
      </c>
      <c r="M384" s="23">
        <v>0.51778799999999991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186596.45213599998</v>
      </c>
      <c r="G392" s="17">
        <f t="shared" si="53"/>
        <v>485400.26622799999</v>
      </c>
      <c r="H392" s="17">
        <f t="shared" si="53"/>
        <v>14053.850622000002</v>
      </c>
      <c r="I392" s="17">
        <f t="shared" si="53"/>
        <v>2366.0676450000001</v>
      </c>
      <c r="J392" s="17">
        <f t="shared" si="53"/>
        <v>30866.457230000004</v>
      </c>
      <c r="K392" s="17">
        <f t="shared" si="53"/>
        <v>26091.255329999996</v>
      </c>
      <c r="L392" s="17">
        <f t="shared" si="53"/>
        <v>676.0193270000002</v>
      </c>
      <c r="M392" s="17">
        <f t="shared" si="53"/>
        <v>57.247582999999999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16171.370071000001</v>
      </c>
      <c r="G393" s="23">
        <v>7814.7454019999986</v>
      </c>
      <c r="H393" s="23">
        <v>1784.586757</v>
      </c>
      <c r="I393" s="23">
        <v>281.03565700000001</v>
      </c>
      <c r="J393" s="23">
        <v>3848.9031989999999</v>
      </c>
      <c r="K393" s="23">
        <v>3062.4781939999993</v>
      </c>
      <c r="L393" s="23">
        <v>80.295905000000005</v>
      </c>
      <c r="M393" s="23">
        <v>6.7177990000000012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789.2721270000003</v>
      </c>
      <c r="G394" s="23">
        <v>2166.1146350000008</v>
      </c>
      <c r="H394" s="23">
        <v>771.65999399999987</v>
      </c>
      <c r="I394" s="23">
        <v>119.06170200000003</v>
      </c>
      <c r="J394" s="23">
        <v>1750.8227309999997</v>
      </c>
      <c r="K394" s="23">
        <v>1260.3531540000001</v>
      </c>
      <c r="L394" s="23">
        <v>34.017621999999996</v>
      </c>
      <c r="M394" s="23">
        <v>2.7624499999999994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169635.80993799999</v>
      </c>
      <c r="G395" s="23">
        <v>475419.40619100002</v>
      </c>
      <c r="H395" s="23">
        <v>11497.603871000003</v>
      </c>
      <c r="I395" s="23">
        <v>1965.970286</v>
      </c>
      <c r="J395" s="23">
        <v>25266.731300000003</v>
      </c>
      <c r="K395" s="23">
        <v>21768.423981999997</v>
      </c>
      <c r="L395" s="23">
        <v>561.70580000000018</v>
      </c>
      <c r="M395" s="23">
        <v>47.767333999999998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5386.4587661948344</v>
      </c>
      <c r="G397" s="17">
        <f t="shared" si="54"/>
        <v>97316.848407561629</v>
      </c>
      <c r="H397" s="17">
        <f t="shared" si="54"/>
        <v>2506.9832723035329</v>
      </c>
      <c r="I397" s="17">
        <f t="shared" si="54"/>
        <v>145.97367018181833</v>
      </c>
      <c r="J397" s="17">
        <f t="shared" si="54"/>
        <v>20968.326816679612</v>
      </c>
      <c r="K397" s="17">
        <f t="shared" si="54"/>
        <v>20215.87874916038</v>
      </c>
      <c r="L397" s="17">
        <f t="shared" si="54"/>
        <v>549.36903079649949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164.54196084582529</v>
      </c>
      <c r="G398" s="23">
        <v>2595.6296313638486</v>
      </c>
      <c r="H398" s="23">
        <v>240.57740473730831</v>
      </c>
      <c r="I398" s="23">
        <v>41.919018406789768</v>
      </c>
      <c r="J398" s="23">
        <v>2015.1084979034506</v>
      </c>
      <c r="K398" s="23">
        <v>616.99913506668599</v>
      </c>
      <c r="L398" s="23">
        <v>16.767607362844462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403.89294766104967</v>
      </c>
      <c r="G399" s="23">
        <v>7016.5293266064182</v>
      </c>
      <c r="H399" s="23">
        <v>558.8643458227466</v>
      </c>
      <c r="I399" s="23">
        <v>104.05465177502857</v>
      </c>
      <c r="J399" s="23">
        <v>4084.1053624093838</v>
      </c>
      <c r="K399" s="23">
        <v>1531.641490115094</v>
      </c>
      <c r="L399" s="23">
        <v>41.621860709550624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583.22622025735382</v>
      </c>
      <c r="G400" s="23">
        <v>10318.097976594401</v>
      </c>
      <c r="H400" s="23">
        <v>355.11256149481312</v>
      </c>
      <c r="I400" s="23">
        <v>0</v>
      </c>
      <c r="J400" s="23">
        <v>4912.6662591290933</v>
      </c>
      <c r="K400" s="23">
        <v>2186.8004433382453</v>
      </c>
      <c r="L400" s="23">
        <v>59.433529102668913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4234.7976374306054</v>
      </c>
      <c r="G401" s="23">
        <v>77386.591472996966</v>
      </c>
      <c r="H401" s="23">
        <v>1352.4289602486647</v>
      </c>
      <c r="I401" s="23">
        <v>0</v>
      </c>
      <c r="J401" s="23">
        <v>9956.4466972376831</v>
      </c>
      <c r="K401" s="23">
        <v>15880.437680640356</v>
      </c>
      <c r="L401" s="23">
        <v>431.54603362143553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51.496839999999999</v>
      </c>
      <c r="G403" s="17">
        <v>43198.669482999998</v>
      </c>
      <c r="H403" s="17">
        <v>3997.0430109999988</v>
      </c>
      <c r="I403" s="17">
        <v>97.969891000000018</v>
      </c>
      <c r="J403" s="17">
        <v>19576.603335</v>
      </c>
      <c r="K403" s="17">
        <v>8136.5007210000003</v>
      </c>
      <c r="L403" s="17">
        <v>355.95491099999987</v>
      </c>
      <c r="M403" s="17">
        <v>20.51609199999999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11.977643999999996</v>
      </c>
      <c r="G405" s="17">
        <v>217.717386</v>
      </c>
      <c r="H405" s="17">
        <v>669.52115499999957</v>
      </c>
      <c r="I405" s="17">
        <v>49.462800000000009</v>
      </c>
      <c r="J405" s="17">
        <v>4144.1028299999998</v>
      </c>
      <c r="K405" s="17">
        <v>92.911453999999992</v>
      </c>
      <c r="L405" s="17">
        <v>3.3919370000000004</v>
      </c>
      <c r="M405" s="17">
        <v>0.21167500000000003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13.440033999999999</v>
      </c>
      <c r="G407" s="17">
        <v>10147.518345</v>
      </c>
      <c r="H407" s="17">
        <v>925.89642400000002</v>
      </c>
      <c r="I407" s="17">
        <v>22.645479999999985</v>
      </c>
      <c r="J407" s="17">
        <v>4758.7752110000001</v>
      </c>
      <c r="K407" s="17">
        <v>2123.5255039999997</v>
      </c>
      <c r="L407" s="17">
        <v>91.625327999999996</v>
      </c>
      <c r="M407" s="17">
        <v>5.3760220000000007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>
        <v>35.999997</v>
      </c>
      <c r="G411" s="17">
        <v>49.770000999999993</v>
      </c>
      <c r="H411" s="17">
        <v>4091.2019969999992</v>
      </c>
      <c r="I411" s="17">
        <v>307.94400100000001</v>
      </c>
      <c r="J411" s="17">
        <v>11174.273999999998</v>
      </c>
      <c r="K411" s="17">
        <v>57.546000000000028</v>
      </c>
      <c r="L411" s="17">
        <v>0.30599699999999985</v>
      </c>
      <c r="M411" s="17">
        <v>5.3997999999999997E-2</v>
      </c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192257.00340219479</v>
      </c>
      <c r="G413" s="27">
        <f t="shared" ref="G413:P413" si="55">SUM(G411,G409,G407,G405,G403,G397,G392,G386,G381,G379)</f>
        <v>643325.34395056171</v>
      </c>
      <c r="H413" s="27">
        <f t="shared" si="55"/>
        <v>26673.575745303533</v>
      </c>
      <c r="I413" s="27">
        <f t="shared" si="55"/>
        <v>3013.8026881818182</v>
      </c>
      <c r="J413" s="27">
        <f t="shared" si="55"/>
        <v>93238.805028679621</v>
      </c>
      <c r="K413" s="27">
        <f t="shared" si="55"/>
        <v>57443.22189716038</v>
      </c>
      <c r="L413" s="27">
        <f t="shared" si="55"/>
        <v>1692.2686237964995</v>
      </c>
      <c r="M413" s="27">
        <f t="shared" si="55"/>
        <v>84.874762999999987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3710.9497551874515</v>
      </c>
      <c r="G418" s="17">
        <f t="shared" ref="G418:P418" si="57">SUM(G419:G427)</f>
        <v>5855.6725246491842</v>
      </c>
      <c r="H418" s="17">
        <f t="shared" si="57"/>
        <v>3431.4332400567732</v>
      </c>
      <c r="I418" s="17">
        <f t="shared" si="57"/>
        <v>20.686352684581131</v>
      </c>
      <c r="J418" s="17">
        <f t="shared" si="57"/>
        <v>2009.2799852068422</v>
      </c>
      <c r="K418" s="17">
        <f t="shared" si="57"/>
        <v>1982.0026359083083</v>
      </c>
      <c r="L418" s="17">
        <f t="shared" si="57"/>
        <v>173.12731383070908</v>
      </c>
      <c r="M418" s="17">
        <f t="shared" si="57"/>
        <v>22.811462421186999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161.69624123139729</v>
      </c>
      <c r="G419" s="23">
        <v>1773.6247464918965</v>
      </c>
      <c r="H419" s="23">
        <v>19.530499792026276</v>
      </c>
      <c r="I419" s="23">
        <v>0.93809971709213791</v>
      </c>
      <c r="J419" s="23">
        <v>203.46828395489135</v>
      </c>
      <c r="K419" s="23">
        <v>1505.4661587968876</v>
      </c>
      <c r="L419" s="23">
        <v>113.57367914604529</v>
      </c>
      <c r="M419" s="23">
        <v>22.811462421186999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2.7758701932244132</v>
      </c>
      <c r="G420" s="23">
        <v>316.77369479696335</v>
      </c>
      <c r="H420" s="23">
        <v>3225.3333342809178</v>
      </c>
      <c r="I420" s="23">
        <v>0.19026746539132811</v>
      </c>
      <c r="J420" s="23">
        <v>9.0752945350162086</v>
      </c>
      <c r="K420" s="23">
        <v>74.681516277278234</v>
      </c>
      <c r="L420" s="23">
        <v>5.6766558653913286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3234.8885203349996</v>
      </c>
      <c r="G421" s="23">
        <v>3633.83045829</v>
      </c>
      <c r="H421" s="23">
        <v>159.506720922</v>
      </c>
      <c r="I421" s="23"/>
      <c r="J421" s="23">
        <v>983.82427389999987</v>
      </c>
      <c r="K421" s="23">
        <v>235.21957269999999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159.66678862362573</v>
      </c>
      <c r="G422" s="23"/>
      <c r="H422" s="23"/>
      <c r="I422" s="23">
        <v>1.404314033634307</v>
      </c>
      <c r="J422" s="23"/>
      <c r="K422" s="23">
        <v>164.28600515253245</v>
      </c>
      <c r="L422" s="23">
        <v>0.14043140300000001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151.91120099999998</v>
      </c>
      <c r="G423" s="23">
        <v>130.24459999999999</v>
      </c>
      <c r="H423" s="23">
        <v>25.521081399999993</v>
      </c>
      <c r="I423" s="23">
        <v>5.0645847200000018</v>
      </c>
      <c r="J423" s="23">
        <v>807.51652000000013</v>
      </c>
      <c r="K423" s="23"/>
      <c r="L423" s="23">
        <v>53.711460000000002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1.1133804204785002E-2</v>
      </c>
      <c r="G424" s="23">
        <v>1.1990250703240681</v>
      </c>
      <c r="H424" s="23">
        <v>1.5416036618291562</v>
      </c>
      <c r="I424" s="23">
        <v>13.089086748463357</v>
      </c>
      <c r="J424" s="23">
        <v>5.3956128169346256</v>
      </c>
      <c r="K424" s="23">
        <v>2.3493829816099838</v>
      </c>
      <c r="L424" s="23">
        <v>2.5087416272478701E-2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23.820182000000003</v>
      </c>
      <c r="H429" s="17">
        <f t="shared" si="58"/>
        <v>4014.7073759999994</v>
      </c>
      <c r="I429" s="17">
        <f t="shared" si="58"/>
        <v>401470.73770700005</v>
      </c>
      <c r="J429" s="17">
        <f t="shared" si="58"/>
        <v>439.92112299999991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23.820182000000003</v>
      </c>
      <c r="H430" s="35">
        <v>3740.0034709999991</v>
      </c>
      <c r="I430" s="35">
        <v>374000.34727800003</v>
      </c>
      <c r="J430" s="35">
        <v>439.92112299999991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274.70390500000008</v>
      </c>
      <c r="I431" s="23">
        <v>27470.390429000006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1843.3248549999998</v>
      </c>
      <c r="G434" s="17">
        <v>48411.531748000009</v>
      </c>
      <c r="H434" s="17">
        <v>9701.7097639999993</v>
      </c>
      <c r="I434" s="17">
        <v>11319.895211999999</v>
      </c>
      <c r="J434" s="17">
        <v>610043.51028199994</v>
      </c>
      <c r="K434" s="17"/>
      <c r="L434" s="17">
        <v>1018.6805440000001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18.435269000000002</v>
      </c>
      <c r="G436" s="17">
        <f t="shared" si="59"/>
        <v>134.59380200000001</v>
      </c>
      <c r="H436" s="17">
        <f t="shared" si="59"/>
        <v>2.1208740000000006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18.435269000000002</v>
      </c>
      <c r="G437" s="23">
        <v>134.59380200000001</v>
      </c>
      <c r="H437" s="23">
        <v>2.1208740000000006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15.113068999999999</v>
      </c>
      <c r="H440" s="17">
        <f t="shared" si="60"/>
        <v>109.43445850790501</v>
      </c>
      <c r="I440" s="17">
        <f t="shared" si="60"/>
        <v>89720.760486196566</v>
      </c>
      <c r="J440" s="17">
        <f t="shared" si="60"/>
        <v>279.06712200000004</v>
      </c>
      <c r="K440" s="17">
        <f t="shared" si="60"/>
        <v>0</v>
      </c>
      <c r="L440" s="17">
        <f t="shared" si="60"/>
        <v>4165.4959600000002</v>
      </c>
      <c r="M440" s="17">
        <f t="shared" si="60"/>
        <v>3888.7546790000001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3.0442559999999994</v>
      </c>
      <c r="H441" s="23">
        <v>24.467362507904998</v>
      </c>
      <c r="I441" s="23">
        <v>47524.958780196554</v>
      </c>
      <c r="J441" s="23">
        <v>56.222572999999997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6.8857089999999994</v>
      </c>
      <c r="H442" s="23">
        <v>71.104833000000013</v>
      </c>
      <c r="I442" s="23">
        <v>26854.071193000003</v>
      </c>
      <c r="J442" s="23">
        <v>127.12079500000003</v>
      </c>
      <c r="K442" s="23"/>
      <c r="L442" s="23">
        <v>3303.9554800000001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13.862262999999997</v>
      </c>
      <c r="I443" s="23">
        <v>20.100281999999996</v>
      </c>
      <c r="J443" s="23"/>
      <c r="K443" s="23"/>
      <c r="L443" s="23"/>
      <c r="M443" s="23">
        <v>1.662229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14359.008000000002</v>
      </c>
      <c r="J444" s="23"/>
      <c r="K444" s="23"/>
      <c r="L444" s="23">
        <v>861.54047999999989</v>
      </c>
      <c r="M444" s="23">
        <v>861.54047999999989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5.1831040000000002</v>
      </c>
      <c r="H445" s="23"/>
      <c r="I445" s="23">
        <v>962.62223100000006</v>
      </c>
      <c r="J445" s="23">
        <v>95.723754</v>
      </c>
      <c r="K445" s="23"/>
      <c r="L445" s="23"/>
      <c r="M445" s="23">
        <v>433.70102399999985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2591.8509460000005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5572.7098791874514</v>
      </c>
      <c r="G449" s="27">
        <f t="shared" ref="G449:P449" si="61">SUM(G440,G436,G434,G429,G418)</f>
        <v>54440.731325649198</v>
      </c>
      <c r="H449" s="27">
        <f t="shared" si="61"/>
        <v>17259.405712564676</v>
      </c>
      <c r="I449" s="27">
        <f t="shared" si="61"/>
        <v>502532.07975788118</v>
      </c>
      <c r="J449" s="27">
        <f t="shared" si="61"/>
        <v>612771.77851220686</v>
      </c>
      <c r="K449" s="27">
        <f t="shared" si="61"/>
        <v>1982.0026359083083</v>
      </c>
      <c r="L449" s="27">
        <f t="shared" si="61"/>
        <v>5357.3038178307088</v>
      </c>
      <c r="M449" s="27">
        <f t="shared" si="61"/>
        <v>3911.5661414211872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76045.329339999997</v>
      </c>
      <c r="H454" s="17">
        <f t="shared" si="63"/>
        <v>38925.871691000008</v>
      </c>
      <c r="I454" s="17">
        <f t="shared" si="63"/>
        <v>17328.016293000001</v>
      </c>
      <c r="J454" s="17">
        <f t="shared" si="63"/>
        <v>0</v>
      </c>
      <c r="K454" s="17">
        <f t="shared" si="63"/>
        <v>662.50263400000017</v>
      </c>
      <c r="L454" s="17">
        <f t="shared" si="63"/>
        <v>21508.183813000003</v>
      </c>
      <c r="M454" s="17">
        <f t="shared" si="63"/>
        <v>258171.355851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13947.951437</v>
      </c>
      <c r="H455" s="23"/>
      <c r="I455" s="23"/>
      <c r="J455" s="23"/>
      <c r="K455" s="23">
        <v>203.54717800000003</v>
      </c>
      <c r="L455" s="23">
        <v>8194.0926870000003</v>
      </c>
      <c r="M455" s="23">
        <v>29915.701432999998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43271.322016999999</v>
      </c>
      <c r="H456" s="23">
        <v>27890.207712000007</v>
      </c>
      <c r="I456" s="23"/>
      <c r="J456" s="23"/>
      <c r="K456" s="23">
        <v>364.18586700000009</v>
      </c>
      <c r="L456" s="23">
        <v>9687.8939810000011</v>
      </c>
      <c r="M456" s="23">
        <v>180493.44498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788.26383499999997</v>
      </c>
      <c r="H457" s="23"/>
      <c r="I457" s="23">
        <v>17328.016293000001</v>
      </c>
      <c r="J457" s="23"/>
      <c r="K457" s="23">
        <v>12.172920999999999</v>
      </c>
      <c r="L457" s="23">
        <v>123.88652999999999</v>
      </c>
      <c r="M457" s="23">
        <v>894.9080120000001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2964.5552380000008</v>
      </c>
      <c r="H458" s="23"/>
      <c r="I458" s="23"/>
      <c r="J458" s="23"/>
      <c r="K458" s="23">
        <v>41.493279000000001</v>
      </c>
      <c r="L458" s="23">
        <v>668.52424400000007</v>
      </c>
      <c r="M458" s="23">
        <v>5728.4010439999993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15073.236813</v>
      </c>
      <c r="H459" s="23">
        <v>11035.663979000003</v>
      </c>
      <c r="I459" s="23"/>
      <c r="J459" s="23"/>
      <c r="K459" s="23">
        <v>41.103388999999993</v>
      </c>
      <c r="L459" s="23">
        <v>2833.7863710000001</v>
      </c>
      <c r="M459" s="23">
        <v>41138.900381999985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141.29244799999998</v>
      </c>
      <c r="G470" s="17">
        <f t="shared" si="65"/>
        <v>649.94525700000008</v>
      </c>
      <c r="H470" s="17">
        <f t="shared" si="65"/>
        <v>141.29244799999998</v>
      </c>
      <c r="I470" s="17">
        <f t="shared" si="65"/>
        <v>762.97921499999995</v>
      </c>
      <c r="J470" s="17">
        <f t="shared" si="65"/>
        <v>18848.412511999999</v>
      </c>
      <c r="K470" s="17">
        <f t="shared" si="65"/>
        <v>0</v>
      </c>
      <c r="L470" s="17">
        <f t="shared" si="65"/>
        <v>19.780941000000002</v>
      </c>
      <c r="M470" s="17">
        <f t="shared" si="65"/>
        <v>678.20375000000001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141.29244799999998</v>
      </c>
      <c r="G475" s="23">
        <v>649.94525700000008</v>
      </c>
      <c r="H475" s="23">
        <v>141.29244799999998</v>
      </c>
      <c r="I475" s="23">
        <v>762.97921499999995</v>
      </c>
      <c r="J475" s="23">
        <v>18848.412511999999</v>
      </c>
      <c r="K475" s="23"/>
      <c r="L475" s="23">
        <v>19.780941000000002</v>
      </c>
      <c r="M475" s="23">
        <v>678.20375000000001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606458.67327699997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96775.845741999976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320832.61106900004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121965.37548700001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18162.671928000003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8827.0146249999998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346.39418000000001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29263.778979999999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5027.9266200000002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5257.0546459999996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281106.46780999994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37305.920893999995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15055.281156000003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169896.61655599999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34458.993456000004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9713.7568080000019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2460.1335619999995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1299.3408700000005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2202.7256550000011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995.52732500000002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1922.0582919999999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5617.3732410000002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178.73999499999999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41.243447000000003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41.243447000000003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7118.2402009999996</v>
      </c>
      <c r="H520" s="17">
        <f t="shared" si="70"/>
        <v>71554.132959000024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6736.9412769999999</v>
      </c>
      <c r="M520" s="17">
        <f t="shared" si="70"/>
        <v>215993.48791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7118.2402009999996</v>
      </c>
      <c r="H524" s="23">
        <v>71554.132959000024</v>
      </c>
      <c r="I524" s="23"/>
      <c r="J524" s="23"/>
      <c r="K524" s="23"/>
      <c r="L524" s="23">
        <v>6736.9412769999999</v>
      </c>
      <c r="M524" s="23">
        <v>215993.48791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141.29244799999998</v>
      </c>
      <c r="G526" s="27">
        <f t="shared" ref="G526:P526" si="71">SUM(G520,G514,G497,G477,G470,G462,G454)</f>
        <v>83813.514797999989</v>
      </c>
      <c r="H526" s="27">
        <f t="shared" si="71"/>
        <v>110621.29709800002</v>
      </c>
      <c r="I526" s="27">
        <f t="shared" si="71"/>
        <v>905656.13659499993</v>
      </c>
      <c r="J526" s="27">
        <f t="shared" si="71"/>
        <v>18848.412511999999</v>
      </c>
      <c r="K526" s="27">
        <f t="shared" si="71"/>
        <v>703.74608100000023</v>
      </c>
      <c r="L526" s="27">
        <f t="shared" si="71"/>
        <v>28264.906031000002</v>
      </c>
      <c r="M526" s="27">
        <f t="shared" si="71"/>
        <v>474843.04751099995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3948.3571800000009</v>
      </c>
      <c r="G557" s="17">
        <f t="shared" si="75"/>
        <v>19804.24771</v>
      </c>
      <c r="H557" s="17">
        <f t="shared" si="75"/>
        <v>52450.572520000002</v>
      </c>
      <c r="I557" s="17">
        <f t="shared" si="75"/>
        <v>11108.596034000002</v>
      </c>
      <c r="J557" s="17">
        <f t="shared" si="75"/>
        <v>568014.82999000023</v>
      </c>
      <c r="K557" s="17">
        <f t="shared" si="75"/>
        <v>0</v>
      </c>
      <c r="L557" s="17">
        <f t="shared" si="75"/>
        <v>828.79684800000041</v>
      </c>
      <c r="M557" s="17">
        <f t="shared" si="75"/>
        <v>4440.4655699999985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3045.3798580000007</v>
      </c>
      <c r="G558" s="23">
        <v>15279.612443000002</v>
      </c>
      <c r="H558" s="23">
        <v>40489.60961</v>
      </c>
      <c r="I558" s="23">
        <v>8728.6916340000007</v>
      </c>
      <c r="J558" s="23">
        <v>438584.80494300026</v>
      </c>
      <c r="K558" s="23"/>
      <c r="L558" s="23">
        <v>662.32184700000028</v>
      </c>
      <c r="M558" s="23">
        <v>3423.1817379999989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902.97732199999996</v>
      </c>
      <c r="G559" s="23">
        <v>4524.6352669999987</v>
      </c>
      <c r="H559" s="23">
        <v>11960.962909999998</v>
      </c>
      <c r="I559" s="23">
        <v>2379.9044000000013</v>
      </c>
      <c r="J559" s="23">
        <v>129430.02504700002</v>
      </c>
      <c r="K559" s="23"/>
      <c r="L559" s="23">
        <v>166.47500100000008</v>
      </c>
      <c r="M559" s="23">
        <v>1017.2838319999996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2009.460415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2.4187334040638797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104.07980458763085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1902.9618770083052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3948.3571800000009</v>
      </c>
      <c r="G653" s="27">
        <f t="shared" ref="G653:P653" si="87">SUM(G649,G651,G642,G635,G628,G612,G599,G595,G593,G588,G579,G568,G561,G557,G544,G531,G597)</f>
        <v>19804.24771</v>
      </c>
      <c r="H653" s="27">
        <f t="shared" si="87"/>
        <v>52450.572520000002</v>
      </c>
      <c r="I653" s="27">
        <f t="shared" si="87"/>
        <v>11108.596034000002</v>
      </c>
      <c r="J653" s="27">
        <f t="shared" si="87"/>
        <v>568014.82999000023</v>
      </c>
      <c r="K653" s="27">
        <f t="shared" si="87"/>
        <v>0</v>
      </c>
      <c r="L653" s="27">
        <f t="shared" si="87"/>
        <v>2838.2572630000004</v>
      </c>
      <c r="M653" s="27">
        <f t="shared" si="87"/>
        <v>4440.4655699999985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2017&amp;CTOTAL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2743.0850861354293</v>
      </c>
      <c r="G4" s="17">
        <f t="shared" si="0"/>
        <v>1627.9092678225788</v>
      </c>
      <c r="H4" s="17">
        <f t="shared" si="0"/>
        <v>5755.125329005532</v>
      </c>
      <c r="I4" s="17">
        <f t="shared" si="0"/>
        <v>5512.1694627808256</v>
      </c>
      <c r="J4" s="17">
        <f t="shared" si="0"/>
        <v>2786.3370946419304</v>
      </c>
      <c r="K4" s="17">
        <f t="shared" si="0"/>
        <v>53474.911821963513</v>
      </c>
      <c r="L4" s="17">
        <f t="shared" si="0"/>
        <v>3048.4441801350049</v>
      </c>
      <c r="M4" s="17">
        <f t="shared" si="0"/>
        <v>1824.4427411050169</v>
      </c>
      <c r="N4" s="19">
        <f t="shared" si="0"/>
        <v>13688.229133288827</v>
      </c>
      <c r="O4" s="16">
        <f t="shared" si="0"/>
        <v>4695.7566723844648</v>
      </c>
      <c r="P4" s="17">
        <f t="shared" si="0"/>
        <v>6283.4076381844661</v>
      </c>
      <c r="Q4" s="17">
        <f>SUM(Q5:Q9)</f>
        <v>8184.5485676448607</v>
      </c>
      <c r="R4" s="19">
        <f t="shared" si="0"/>
        <v>171.6924594325003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2066.0066369374604</v>
      </c>
      <c r="G5" s="23">
        <v>278.00847301200304</v>
      </c>
      <c r="H5" s="23">
        <v>2190.3293227256218</v>
      </c>
      <c r="I5" s="23">
        <v>4132.3293702822093</v>
      </c>
      <c r="J5" s="23">
        <v>1406.9878626419736</v>
      </c>
      <c r="K5" s="23">
        <v>6245.8402350775496</v>
      </c>
      <c r="L5" s="23">
        <v>1290.9148732556216</v>
      </c>
      <c r="M5" s="23">
        <v>469.12003453004155</v>
      </c>
      <c r="N5" s="24">
        <v>12272.673116606491</v>
      </c>
      <c r="O5" s="22">
        <v>2233.22406796</v>
      </c>
      <c r="P5" s="23">
        <v>3160.8166074200003</v>
      </c>
      <c r="Q5" s="23">
        <v>3899.5899999999997</v>
      </c>
      <c r="R5" s="24">
        <v>53.350304529999995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363.72799061503326</v>
      </c>
      <c r="G6" s="23">
        <v>724.09618480494385</v>
      </c>
      <c r="H6" s="23">
        <v>2000.1905790294095</v>
      </c>
      <c r="I6" s="23">
        <v>754.03618480494379</v>
      </c>
      <c r="J6" s="23">
        <v>745.96637780494382</v>
      </c>
      <c r="K6" s="23">
        <v>25324.582680775435</v>
      </c>
      <c r="L6" s="23">
        <v>943.88858121525777</v>
      </c>
      <c r="M6" s="23">
        <v>729.47982056752335</v>
      </c>
      <c r="N6" s="24">
        <v>789.74719280494378</v>
      </c>
      <c r="O6" s="22">
        <v>587.51411483000004</v>
      </c>
      <c r="P6" s="23">
        <v>742.98670700000002</v>
      </c>
      <c r="Q6" s="23">
        <v>1026.391711</v>
      </c>
      <c r="R6" s="24">
        <v>20.102196169999999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/>
      <c r="G7" s="23"/>
      <c r="H7" s="23"/>
      <c r="I7" s="23"/>
      <c r="J7" s="23">
        <v>0.17117978268357739</v>
      </c>
      <c r="K7" s="23"/>
      <c r="L7" s="23"/>
      <c r="M7" s="23"/>
      <c r="N7" s="24"/>
      <c r="O7" s="22">
        <v>1268.6138238766091</v>
      </c>
      <c r="P7" s="23">
        <v>1614.9006708766092</v>
      </c>
      <c r="Q7" s="23">
        <v>2305.2744018766084</v>
      </c>
      <c r="R7" s="24">
        <v>41.799360596902119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0.42138717599999997</v>
      </c>
      <c r="G8" s="23">
        <v>1.0534679399999999E-3</v>
      </c>
      <c r="H8" s="23">
        <v>2.8092478400000001E-3</v>
      </c>
      <c r="I8" s="23">
        <v>3.5115598000000001E-4</v>
      </c>
      <c r="J8" s="23">
        <v>22.165985039991433</v>
      </c>
      <c r="K8" s="23">
        <v>1.7557798999999999E-3</v>
      </c>
      <c r="L8" s="23">
        <v>5.2673397E-3</v>
      </c>
      <c r="M8" s="23">
        <v>3.9329469759999999E-2</v>
      </c>
      <c r="N8" s="24">
        <v>5.2673397E-3</v>
      </c>
      <c r="O8" s="22">
        <v>122.21198870115578</v>
      </c>
      <c r="P8" s="23">
        <v>122.21198870115578</v>
      </c>
      <c r="Q8" s="23">
        <v>123.40652622155267</v>
      </c>
      <c r="R8" s="24">
        <v>15.086062191973804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312.92907140693552</v>
      </c>
      <c r="G9" s="23">
        <v>625.80355653769186</v>
      </c>
      <c r="H9" s="23">
        <v>1564.6026180026606</v>
      </c>
      <c r="I9" s="23">
        <v>625.80355653769186</v>
      </c>
      <c r="J9" s="23">
        <v>611.04568937233762</v>
      </c>
      <c r="K9" s="23">
        <v>21904.487150330624</v>
      </c>
      <c r="L9" s="23">
        <v>813.63545832442537</v>
      </c>
      <c r="M9" s="23">
        <v>625.80355653769186</v>
      </c>
      <c r="N9" s="24">
        <v>625.80355653769186</v>
      </c>
      <c r="O9" s="22">
        <v>484.19267701670026</v>
      </c>
      <c r="P9" s="23">
        <v>642.49166418670029</v>
      </c>
      <c r="Q9" s="23">
        <v>829.88592854670014</v>
      </c>
      <c r="R9" s="24">
        <v>41.35453594362437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0.29158800000000001</v>
      </c>
      <c r="G11" s="17">
        <f t="shared" si="1"/>
        <v>10.796041000000001</v>
      </c>
      <c r="H11" s="17">
        <f t="shared" si="1"/>
        <v>20.467816000000003</v>
      </c>
      <c r="I11" s="17">
        <f t="shared" si="1"/>
        <v>5.1836780000000005</v>
      </c>
      <c r="J11" s="17">
        <f t="shared" si="1"/>
        <v>0.52441899999999986</v>
      </c>
      <c r="K11" s="17">
        <f t="shared" si="1"/>
        <v>15.700101</v>
      </c>
      <c r="L11" s="17">
        <f t="shared" si="1"/>
        <v>23.081437000000005</v>
      </c>
      <c r="M11" s="17">
        <f t="shared" si="1"/>
        <v>0.42027499999999995</v>
      </c>
      <c r="N11" s="19">
        <f t="shared" si="1"/>
        <v>424.71509700000001</v>
      </c>
      <c r="O11" s="16">
        <f t="shared" si="1"/>
        <v>46.043444000000008</v>
      </c>
      <c r="P11" s="17">
        <f t="shared" si="1"/>
        <v>58.475963999999998</v>
      </c>
      <c r="Q11" s="17">
        <f>SUM(Q12:Q16)</f>
        <v>83.340994999999992</v>
      </c>
      <c r="R11" s="19">
        <f t="shared" si="1"/>
        <v>1.6245980000000002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0.29158800000000001</v>
      </c>
      <c r="G14" s="23">
        <v>10.796041000000001</v>
      </c>
      <c r="H14" s="23">
        <v>20.467816000000003</v>
      </c>
      <c r="I14" s="23">
        <v>5.1836780000000005</v>
      </c>
      <c r="J14" s="23">
        <v>0.52441899999999986</v>
      </c>
      <c r="K14" s="23">
        <v>15.700101</v>
      </c>
      <c r="L14" s="23">
        <v>23.081437000000005</v>
      </c>
      <c r="M14" s="23">
        <v>0.42027499999999995</v>
      </c>
      <c r="N14" s="24">
        <v>424.71509700000001</v>
      </c>
      <c r="O14" s="22">
        <v>46.043444000000008</v>
      </c>
      <c r="P14" s="23">
        <v>58.475963999999998</v>
      </c>
      <c r="Q14" s="23">
        <v>83.340994999999992</v>
      </c>
      <c r="R14" s="24">
        <v>1.6245980000000002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61.603843469900404</v>
      </c>
      <c r="G18" s="17">
        <f t="shared" si="2"/>
        <v>248.7452271519328</v>
      </c>
      <c r="H18" s="17">
        <f t="shared" si="2"/>
        <v>797.65277939363295</v>
      </c>
      <c r="I18" s="17">
        <f t="shared" si="2"/>
        <v>408.67440257733466</v>
      </c>
      <c r="J18" s="17">
        <f t="shared" si="2"/>
        <v>49.664095069349429</v>
      </c>
      <c r="K18" s="17">
        <f t="shared" si="2"/>
        <v>3490.5757622764222</v>
      </c>
      <c r="L18" s="17">
        <f t="shared" si="2"/>
        <v>196.49853029631373</v>
      </c>
      <c r="M18" s="17">
        <f t="shared" si="2"/>
        <v>183.58158414166491</v>
      </c>
      <c r="N18" s="19">
        <f t="shared" si="2"/>
        <v>2066.8673826584986</v>
      </c>
      <c r="O18" s="16">
        <f t="shared" si="2"/>
        <v>222.97043198953691</v>
      </c>
      <c r="P18" s="17">
        <f t="shared" si="2"/>
        <v>230.72011905088834</v>
      </c>
      <c r="Q18" s="17">
        <f>SUM(Q19:Q24)</f>
        <v>241.94392432758463</v>
      </c>
      <c r="R18" s="19">
        <f t="shared" si="2"/>
        <v>34.000395751205254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1.8330558635821337</v>
      </c>
      <c r="G19" s="23">
        <v>2.101875403174402</v>
      </c>
      <c r="H19" s="23">
        <v>10.816785918893656</v>
      </c>
      <c r="I19" s="23">
        <v>7.1441806616151142</v>
      </c>
      <c r="J19" s="23">
        <v>0.39499821711377159</v>
      </c>
      <c r="K19" s="23">
        <v>310.67246779682063</v>
      </c>
      <c r="L19" s="23">
        <v>3.0130677584762164</v>
      </c>
      <c r="M19" s="23">
        <v>1.9888544534850892</v>
      </c>
      <c r="N19" s="24">
        <v>32.102653519901914</v>
      </c>
      <c r="O19" s="22">
        <v>4.2149978515112627</v>
      </c>
      <c r="P19" s="23">
        <v>6.5838990998455111</v>
      </c>
      <c r="Q19" s="23">
        <v>8.557983475354451</v>
      </c>
      <c r="R19" s="24">
        <v>0.31793529472343318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3.325551008027718</v>
      </c>
      <c r="G20" s="23">
        <v>13.880410826077783</v>
      </c>
      <c r="H20" s="23">
        <v>43.350754156518732</v>
      </c>
      <c r="I20" s="23">
        <v>21.710971830755444</v>
      </c>
      <c r="J20" s="23">
        <v>3.0090457004232221</v>
      </c>
      <c r="K20" s="23">
        <v>112.24839523872566</v>
      </c>
      <c r="L20" s="23">
        <v>10.529658091985462</v>
      </c>
      <c r="M20" s="23">
        <v>10.064455176344133</v>
      </c>
      <c r="N20" s="24">
        <v>111.15257369218152</v>
      </c>
      <c r="O20" s="22">
        <v>26.205454330169889</v>
      </c>
      <c r="P20" s="23">
        <v>27.31143268016989</v>
      </c>
      <c r="Q20" s="23">
        <v>29.523389370169888</v>
      </c>
      <c r="R20" s="24">
        <v>3.5649534621739809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2.6619308294876856</v>
      </c>
      <c r="G21" s="23">
        <v>4.7133029110382747</v>
      </c>
      <c r="H21" s="23">
        <v>15.569397278097552</v>
      </c>
      <c r="I21" s="23">
        <v>8.8815310458410384</v>
      </c>
      <c r="J21" s="23">
        <v>1.8429465678790091</v>
      </c>
      <c r="K21" s="23">
        <v>140.53920019048508</v>
      </c>
      <c r="L21" s="23">
        <v>4.7899325018699077</v>
      </c>
      <c r="M21" s="23">
        <v>4.9881967298092933</v>
      </c>
      <c r="N21" s="24">
        <v>41.087384284002312</v>
      </c>
      <c r="O21" s="22">
        <v>7.0069668964453911</v>
      </c>
      <c r="P21" s="23">
        <v>8.5444574094626145</v>
      </c>
      <c r="Q21" s="23">
        <v>10.107587736649926</v>
      </c>
      <c r="R21" s="24">
        <v>0.9153377602751086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5.8892609471999995</v>
      </c>
      <c r="G22" s="23">
        <v>1.226929364E-2</v>
      </c>
      <c r="H22" s="23">
        <v>3.7298652665599993E-2</v>
      </c>
      <c r="I22" s="23">
        <v>3.7298652665599999E-3</v>
      </c>
      <c r="J22" s="23">
        <v>4.9077174559999994</v>
      </c>
      <c r="K22" s="23">
        <v>2.5029359025599999E-2</v>
      </c>
      <c r="L22" s="23">
        <v>7.3615761840000002E-2</v>
      </c>
      <c r="M22" s="23">
        <v>0.54966435507199995</v>
      </c>
      <c r="N22" s="24">
        <v>7.3615761840000002E-2</v>
      </c>
      <c r="O22" s="22">
        <v>22.694699143999998</v>
      </c>
      <c r="P22" s="23">
        <v>22.694699143999998</v>
      </c>
      <c r="Q22" s="23">
        <v>22.694699141999997</v>
      </c>
      <c r="R22" s="24">
        <v>2.1936766801000003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47.894044821602868</v>
      </c>
      <c r="G24" s="23">
        <v>228.03736871800234</v>
      </c>
      <c r="H24" s="23">
        <v>727.8785433874574</v>
      </c>
      <c r="I24" s="23">
        <v>370.9339891738565</v>
      </c>
      <c r="J24" s="23">
        <v>39.509387127933422</v>
      </c>
      <c r="K24" s="23">
        <v>2927.0906696913653</v>
      </c>
      <c r="L24" s="23">
        <v>178.09225618214214</v>
      </c>
      <c r="M24" s="23">
        <v>165.9904134269544</v>
      </c>
      <c r="N24" s="24">
        <v>1882.451155400573</v>
      </c>
      <c r="O24" s="22">
        <v>162.84831376741036</v>
      </c>
      <c r="P24" s="23">
        <v>165.58563071741034</v>
      </c>
      <c r="Q24" s="23">
        <v>171.06026460341036</v>
      </c>
      <c r="R24" s="24">
        <v>27.008492553932733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1.276583834</v>
      </c>
      <c r="G26" s="17">
        <f t="shared" si="3"/>
        <v>0</v>
      </c>
      <c r="H26" s="17">
        <f t="shared" si="3"/>
        <v>30.638012016000001</v>
      </c>
      <c r="I26" s="17">
        <f t="shared" si="3"/>
        <v>10.212670672</v>
      </c>
      <c r="J26" s="17">
        <f t="shared" si="3"/>
        <v>4.4680439190000003</v>
      </c>
      <c r="K26" s="17">
        <f t="shared" si="3"/>
        <v>13.404130757000001</v>
      </c>
      <c r="L26" s="17">
        <f t="shared" si="3"/>
        <v>25.53167668</v>
      </c>
      <c r="M26" s="17">
        <f t="shared" si="3"/>
        <v>0</v>
      </c>
      <c r="N26" s="19">
        <f t="shared" si="3"/>
        <v>62.552608920008943</v>
      </c>
      <c r="O26" s="16">
        <f t="shared" si="3"/>
        <v>56.169688696000001</v>
      </c>
      <c r="P26" s="17">
        <f t="shared" si="3"/>
        <v>70.850403341008942</v>
      </c>
      <c r="Q26" s="17">
        <f>SUM(Q27:Q33)</f>
        <v>86.807701766008947</v>
      </c>
      <c r="R26" s="19">
        <f t="shared" si="3"/>
        <v>26.935919397399999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1.276583834</v>
      </c>
      <c r="G32" s="23"/>
      <c r="H32" s="23">
        <v>30.638012016000001</v>
      </c>
      <c r="I32" s="23">
        <v>10.212670672</v>
      </c>
      <c r="J32" s="23">
        <v>4.4680439190000003</v>
      </c>
      <c r="K32" s="23">
        <v>13.404130757000001</v>
      </c>
      <c r="L32" s="23">
        <v>25.53167668</v>
      </c>
      <c r="M32" s="23"/>
      <c r="N32" s="24">
        <v>62.552608920008943</v>
      </c>
      <c r="O32" s="22">
        <v>56.169688696000001</v>
      </c>
      <c r="P32" s="23">
        <v>70.850403341008942</v>
      </c>
      <c r="Q32" s="23">
        <v>86.807701766008947</v>
      </c>
      <c r="R32" s="24">
        <v>26.935919397399999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2.1787017376820348</v>
      </c>
      <c r="G35" s="17">
        <f t="shared" si="4"/>
        <v>50.7647797041164</v>
      </c>
      <c r="H35" s="17">
        <f t="shared" si="4"/>
        <v>90.003199958425</v>
      </c>
      <c r="I35" s="17">
        <f t="shared" si="4"/>
        <v>23.624027654972966</v>
      </c>
      <c r="J35" s="17">
        <f t="shared" si="4"/>
        <v>3.5157884304469103</v>
      </c>
      <c r="K35" s="17">
        <f t="shared" si="4"/>
        <v>7.9021134456629616</v>
      </c>
      <c r="L35" s="17">
        <f t="shared" si="4"/>
        <v>105.57996830764519</v>
      </c>
      <c r="M35" s="17">
        <f t="shared" si="4"/>
        <v>2.5373367784441014</v>
      </c>
      <c r="N35" s="19">
        <f t="shared" si="4"/>
        <v>2039.0227452837958</v>
      </c>
      <c r="O35" s="16">
        <f t="shared" si="4"/>
        <v>220.29475653327461</v>
      </c>
      <c r="P35" s="17">
        <f t="shared" si="4"/>
        <v>278.8535715332747</v>
      </c>
      <c r="Q35" s="17">
        <f>SUM(Q36:Q41)</f>
        <v>395.97120153327478</v>
      </c>
      <c r="R35" s="19">
        <f t="shared" si="4"/>
        <v>34.681171001522195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1.3554394444055264</v>
      </c>
      <c r="G38" s="23">
        <v>50.752254459254296</v>
      </c>
      <c r="H38" s="23">
        <v>89.794069276141443</v>
      </c>
      <c r="I38" s="23">
        <v>23.423908827613459</v>
      </c>
      <c r="J38" s="23">
        <v>2.6976037035040972</v>
      </c>
      <c r="K38" s="23">
        <v>7.810451816885875</v>
      </c>
      <c r="L38" s="23">
        <v>105.41353575553565</v>
      </c>
      <c r="M38" s="23">
        <v>2.0082172072749453</v>
      </c>
      <c r="N38" s="24">
        <v>1998.8152207555354</v>
      </c>
      <c r="O38" s="22">
        <v>215.73847640740325</v>
      </c>
      <c r="P38" s="23">
        <v>274.29729140740335</v>
      </c>
      <c r="Q38" s="23">
        <v>391.41492140740343</v>
      </c>
      <c r="R38" s="24">
        <v>32.262577239871788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0.4295227512</v>
      </c>
      <c r="G39" s="23">
        <v>8.9693906500000009E-4</v>
      </c>
      <c r="H39" s="23">
        <v>2.7240547575999993E-3</v>
      </c>
      <c r="I39" s="23">
        <v>2.748054757599999E-4</v>
      </c>
      <c r="J39" s="23">
        <v>0.35793462600000009</v>
      </c>
      <c r="K39" s="23">
        <v>1.8241156926000002E-3</v>
      </c>
      <c r="L39" s="23">
        <v>5.36963439E-3</v>
      </c>
      <c r="M39" s="23">
        <v>3.9376318860000002E-2</v>
      </c>
      <c r="N39" s="24">
        <v>5.36963439E-3</v>
      </c>
      <c r="O39" s="22">
        <v>0.71587325199999996</v>
      </c>
      <c r="P39" s="23">
        <v>0.71587325199999996</v>
      </c>
      <c r="Q39" s="23">
        <v>0.71587325199999996</v>
      </c>
      <c r="R39" s="24">
        <v>1.7893781299999995E-2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0.11609475821705408</v>
      </c>
      <c r="G40" s="23">
        <v>1.05408659588284E-2</v>
      </c>
      <c r="H40" s="23">
        <v>0.19432645499306112</v>
      </c>
      <c r="I40" s="23">
        <v>0.18414807067010916</v>
      </c>
      <c r="J40" s="23">
        <v>0.22576763338921119</v>
      </c>
      <c r="K40" s="23">
        <v>8.8155223648011607E-2</v>
      </c>
      <c r="L40" s="23">
        <v>0.14986905706513112</v>
      </c>
      <c r="M40" s="23">
        <v>0.45320021892322959</v>
      </c>
      <c r="N40" s="24">
        <v>37.198744463264866</v>
      </c>
      <c r="O40" s="22">
        <v>3.1242197232067084</v>
      </c>
      <c r="P40" s="23">
        <v>3.1242197232067084</v>
      </c>
      <c r="Q40" s="23">
        <v>3.1242197232067084</v>
      </c>
      <c r="R40" s="24">
        <v>2.1875376276601601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0.27764478385945435</v>
      </c>
      <c r="G41" s="23">
        <v>1.0874398382749E-3</v>
      </c>
      <c r="H41" s="23">
        <v>1.2080172532890798E-2</v>
      </c>
      <c r="I41" s="23">
        <v>1.5695951213636501E-2</v>
      </c>
      <c r="J41" s="23">
        <v>0.23448246755360183</v>
      </c>
      <c r="K41" s="23">
        <v>1.6822894364749007E-3</v>
      </c>
      <c r="L41" s="23">
        <v>1.1193860654414698E-2</v>
      </c>
      <c r="M41" s="23">
        <v>3.6543033385926502E-2</v>
      </c>
      <c r="N41" s="24">
        <v>3.0034104306054803</v>
      </c>
      <c r="O41" s="22">
        <v>0.71618715066464611</v>
      </c>
      <c r="P41" s="23">
        <v>0.71618715066464611</v>
      </c>
      <c r="Q41" s="23">
        <v>0.71618715066464611</v>
      </c>
      <c r="R41" s="24">
        <v>0.2131623526902367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2808.4358031770116</v>
      </c>
      <c r="G43" s="27">
        <f t="shared" si="5"/>
        <v>1938.215315678628</v>
      </c>
      <c r="H43" s="27">
        <f t="shared" si="5"/>
        <v>6693.8871363735898</v>
      </c>
      <c r="I43" s="27">
        <f t="shared" si="5"/>
        <v>5959.8642416851335</v>
      </c>
      <c r="J43" s="27">
        <f t="shared" si="5"/>
        <v>2844.5094410607267</v>
      </c>
      <c r="K43" s="27">
        <f t="shared" si="5"/>
        <v>57002.4939294426</v>
      </c>
      <c r="L43" s="27">
        <f t="shared" si="5"/>
        <v>3399.1357924189638</v>
      </c>
      <c r="M43" s="27">
        <f t="shared" si="5"/>
        <v>2010.9819370251259</v>
      </c>
      <c r="N43" s="28">
        <f t="shared" si="5"/>
        <v>18281.386967151131</v>
      </c>
      <c r="O43" s="26">
        <f t="shared" si="5"/>
        <v>5241.2349936032761</v>
      </c>
      <c r="P43" s="27">
        <f t="shared" si="5"/>
        <v>6922.3076961096376</v>
      </c>
      <c r="Q43" s="27">
        <f t="shared" si="5"/>
        <v>8992.61239027173</v>
      </c>
      <c r="R43" s="28">
        <f t="shared" si="5"/>
        <v>268.93454358262773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75.076433999999978</v>
      </c>
      <c r="G48" s="17">
        <f t="shared" si="7"/>
        <v>70.913374000000019</v>
      </c>
      <c r="H48" s="17">
        <f t="shared" si="7"/>
        <v>1007.5165150000001</v>
      </c>
      <c r="I48" s="17">
        <f t="shared" si="7"/>
        <v>201.74449700000002</v>
      </c>
      <c r="J48" s="17">
        <f t="shared" si="7"/>
        <v>63.321757717804843</v>
      </c>
      <c r="K48" s="17">
        <f t="shared" si="7"/>
        <v>8414.8834200000001</v>
      </c>
      <c r="L48" s="17">
        <f t="shared" si="7"/>
        <v>1046.7235709999998</v>
      </c>
      <c r="M48" s="17">
        <f t="shared" si="7"/>
        <v>18.257997</v>
      </c>
      <c r="N48" s="19">
        <f t="shared" si="7"/>
        <v>3091.076172</v>
      </c>
      <c r="O48" s="16">
        <f t="shared" si="7"/>
        <v>2083.7226354339605</v>
      </c>
      <c r="P48" s="17">
        <f t="shared" si="7"/>
        <v>2530.3675854339604</v>
      </c>
      <c r="Q48" s="17">
        <f>SUM(Q49:Q54)</f>
        <v>2987.2365534339615</v>
      </c>
      <c r="R48" s="19">
        <f t="shared" si="7"/>
        <v>200.40660674145136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74.233071999999979</v>
      </c>
      <c r="G51" s="23">
        <v>70.902591000000015</v>
      </c>
      <c r="H51" s="23">
        <v>1007.3426390000001</v>
      </c>
      <c r="I51" s="23">
        <v>201.69463400000001</v>
      </c>
      <c r="J51" s="23">
        <v>62.240086000000005</v>
      </c>
      <c r="K51" s="23">
        <v>8414.7311449999997</v>
      </c>
      <c r="L51" s="23">
        <v>1046.5897869999997</v>
      </c>
      <c r="M51" s="23">
        <v>17.591944999999999</v>
      </c>
      <c r="N51" s="24">
        <v>3080.3275819999999</v>
      </c>
      <c r="O51" s="22">
        <v>2070.2676950000005</v>
      </c>
      <c r="P51" s="23">
        <v>2516.9126450000003</v>
      </c>
      <c r="Q51" s="23">
        <v>2973.7816130000015</v>
      </c>
      <c r="R51" s="24">
        <v>198.50823800000001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0.69257099999999983</v>
      </c>
      <c r="G52" s="23">
        <v>1.5060000000000004E-3</v>
      </c>
      <c r="H52" s="23">
        <v>1.8041999999999999E-2</v>
      </c>
      <c r="I52" s="23">
        <v>9.3190000000000044E-3</v>
      </c>
      <c r="J52" s="23">
        <v>0.58522999999999992</v>
      </c>
      <c r="K52" s="23">
        <v>3.2850000000000002E-3</v>
      </c>
      <c r="L52" s="23">
        <v>9.4769999999999993E-3</v>
      </c>
      <c r="M52" s="23">
        <v>6.3603000000000007E-2</v>
      </c>
      <c r="N52" s="24">
        <v>3.7337000000000002E-2</v>
      </c>
      <c r="O52" s="22">
        <v>1.802908</v>
      </c>
      <c r="P52" s="23">
        <v>1.802908</v>
      </c>
      <c r="Q52" s="23">
        <v>1.802908</v>
      </c>
      <c r="R52" s="24">
        <v>0.24621200000000007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0.15079100000000001</v>
      </c>
      <c r="G53" s="23">
        <v>9.2769999999999988E-3</v>
      </c>
      <c r="H53" s="23">
        <v>0.155834</v>
      </c>
      <c r="I53" s="23">
        <v>4.0544000000000004E-2</v>
      </c>
      <c r="J53" s="23">
        <v>0.49644171780483415</v>
      </c>
      <c r="K53" s="23">
        <v>0.14899000000000001</v>
      </c>
      <c r="L53" s="23">
        <v>0.124307</v>
      </c>
      <c r="M53" s="23">
        <v>0.60244900000000001</v>
      </c>
      <c r="N53" s="24">
        <v>10.711253000000001</v>
      </c>
      <c r="O53" s="22">
        <v>11.652032433959901</v>
      </c>
      <c r="P53" s="23">
        <v>11.652032433959901</v>
      </c>
      <c r="Q53" s="23">
        <v>11.652032433959901</v>
      </c>
      <c r="R53" s="24">
        <v>1.6521567414513354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55.075794000000009</v>
      </c>
      <c r="G56" s="17">
        <f t="shared" si="8"/>
        <v>995.68475300000011</v>
      </c>
      <c r="H56" s="17">
        <f t="shared" si="8"/>
        <v>1811.7369590000003</v>
      </c>
      <c r="I56" s="17">
        <f t="shared" si="8"/>
        <v>576.77153699999985</v>
      </c>
      <c r="J56" s="17">
        <f t="shared" si="8"/>
        <v>91.213231000000007</v>
      </c>
      <c r="K56" s="17">
        <f t="shared" si="8"/>
        <v>227.69252899999998</v>
      </c>
      <c r="L56" s="17">
        <f t="shared" si="8"/>
        <v>2803.6740040000009</v>
      </c>
      <c r="M56" s="17">
        <f t="shared" si="8"/>
        <v>47.552578999999994</v>
      </c>
      <c r="N56" s="19">
        <f t="shared" si="8"/>
        <v>39928.396552999991</v>
      </c>
      <c r="O56" s="16">
        <f t="shared" si="8"/>
        <v>39929.008605000003</v>
      </c>
      <c r="P56" s="17">
        <f t="shared" si="8"/>
        <v>41024.760436000004</v>
      </c>
      <c r="Q56" s="17">
        <f>SUM(Q57:Q61)</f>
        <v>43191.270831000002</v>
      </c>
      <c r="R56" s="19">
        <f t="shared" si="8"/>
        <v>4492.7547729999997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45.28623300000001</v>
      </c>
      <c r="G58" s="23">
        <v>325.87143600000002</v>
      </c>
      <c r="H58" s="23">
        <v>626.68266000000006</v>
      </c>
      <c r="I58" s="23">
        <v>267.62691799999993</v>
      </c>
      <c r="J58" s="23">
        <v>62.359744000000006</v>
      </c>
      <c r="K58" s="23">
        <v>124.64431599999999</v>
      </c>
      <c r="L58" s="23">
        <v>1412.5232600000006</v>
      </c>
      <c r="M58" s="23">
        <v>21.790538999999999</v>
      </c>
      <c r="N58" s="24">
        <v>13548.056913999992</v>
      </c>
      <c r="O58" s="22">
        <v>6635.9833310000004</v>
      </c>
      <c r="P58" s="23">
        <v>6846.4005449999977</v>
      </c>
      <c r="Q58" s="23">
        <v>7236.9213980000013</v>
      </c>
      <c r="R58" s="24">
        <v>1056.9375199999999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9.7895609999999991</v>
      </c>
      <c r="G61" s="23">
        <v>669.8133170000001</v>
      </c>
      <c r="H61" s="23">
        <v>1185.0542990000001</v>
      </c>
      <c r="I61" s="23">
        <v>309.14461899999998</v>
      </c>
      <c r="J61" s="23">
        <v>28.853487000000001</v>
      </c>
      <c r="K61" s="23">
        <v>103.048213</v>
      </c>
      <c r="L61" s="23">
        <v>1391.1507440000003</v>
      </c>
      <c r="M61" s="23">
        <v>25.762039999999999</v>
      </c>
      <c r="N61" s="24">
        <v>26380.339639000002</v>
      </c>
      <c r="O61" s="22">
        <v>33293.025274</v>
      </c>
      <c r="P61" s="23">
        <v>34178.359891000007</v>
      </c>
      <c r="Q61" s="23">
        <v>35954.349433000003</v>
      </c>
      <c r="R61" s="24">
        <v>3435.8172529999997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3.7037110000000006</v>
      </c>
      <c r="G63" s="17">
        <f t="shared" si="9"/>
        <v>35.899715</v>
      </c>
      <c r="H63" s="17">
        <f t="shared" si="9"/>
        <v>67.155340999999993</v>
      </c>
      <c r="I63" s="17">
        <f t="shared" si="9"/>
        <v>22.586765</v>
      </c>
      <c r="J63" s="17">
        <f t="shared" si="9"/>
        <v>5.2330710000000007</v>
      </c>
      <c r="K63" s="17">
        <f t="shared" si="9"/>
        <v>53.907114999999997</v>
      </c>
      <c r="L63" s="17">
        <f t="shared" si="9"/>
        <v>79.469466000000011</v>
      </c>
      <c r="M63" s="17">
        <f t="shared" si="9"/>
        <v>6.4454040000000008</v>
      </c>
      <c r="N63" s="19">
        <f t="shared" si="9"/>
        <v>2586.2169610000001</v>
      </c>
      <c r="O63" s="16">
        <f t="shared" si="9"/>
        <v>895.00546400000007</v>
      </c>
      <c r="P63" s="17">
        <f t="shared" si="9"/>
        <v>902.89626599999997</v>
      </c>
      <c r="Q63" s="17">
        <f>SUM(Q64:Q68)</f>
        <v>917.63707000000011</v>
      </c>
      <c r="R63" s="19">
        <f t="shared" si="9"/>
        <v>547.83035200000006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2.4808380000000003</v>
      </c>
      <c r="G65" s="23">
        <v>35.695903000000001</v>
      </c>
      <c r="H65" s="23">
        <v>63.079102999999996</v>
      </c>
      <c r="I65" s="23">
        <v>16.472403</v>
      </c>
      <c r="J65" s="23">
        <v>2.991139</v>
      </c>
      <c r="K65" s="23">
        <v>53.703302999999998</v>
      </c>
      <c r="L65" s="23">
        <v>76.412292000000008</v>
      </c>
      <c r="M65" s="23">
        <v>1.961538</v>
      </c>
      <c r="N65" s="24">
        <v>1404.10689</v>
      </c>
      <c r="O65" s="22">
        <v>283.56922000000003</v>
      </c>
      <c r="P65" s="23">
        <v>291.46002200000004</v>
      </c>
      <c r="Q65" s="23">
        <v>306.20082600000012</v>
      </c>
      <c r="R65" s="24">
        <v>70.910081999999989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1.2228730000000003</v>
      </c>
      <c r="G67" s="23">
        <v>0.20381200000000002</v>
      </c>
      <c r="H67" s="23">
        <v>4.0762379999999991</v>
      </c>
      <c r="I67" s="23">
        <v>6.1143619999999999</v>
      </c>
      <c r="J67" s="23">
        <v>2.2419320000000003</v>
      </c>
      <c r="K67" s="23">
        <v>0.20381200000000002</v>
      </c>
      <c r="L67" s="23">
        <v>3.0571740000000003</v>
      </c>
      <c r="M67" s="23">
        <v>4.4838660000000008</v>
      </c>
      <c r="N67" s="24">
        <v>1182.1100710000003</v>
      </c>
      <c r="O67" s="22">
        <v>611.43624399999999</v>
      </c>
      <c r="P67" s="23">
        <v>611.43624399999999</v>
      </c>
      <c r="Q67" s="23">
        <v>611.43624399999999</v>
      </c>
      <c r="R67" s="24">
        <v>476.92027000000007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133.85593899999998</v>
      </c>
      <c r="G70" s="27">
        <f t="shared" si="10"/>
        <v>1102.497842</v>
      </c>
      <c r="H70" s="27">
        <f t="shared" si="10"/>
        <v>2886.4088150000002</v>
      </c>
      <c r="I70" s="27">
        <f t="shared" si="10"/>
        <v>801.10279899999989</v>
      </c>
      <c r="J70" s="27">
        <f t="shared" si="10"/>
        <v>159.76805971780485</v>
      </c>
      <c r="K70" s="27">
        <f t="shared" si="10"/>
        <v>8696.483064</v>
      </c>
      <c r="L70" s="27">
        <f t="shared" si="10"/>
        <v>3929.8670410000004</v>
      </c>
      <c r="M70" s="27">
        <f t="shared" si="10"/>
        <v>72.255979999999994</v>
      </c>
      <c r="N70" s="28">
        <f t="shared" si="10"/>
        <v>45605.689685999991</v>
      </c>
      <c r="O70" s="26">
        <f t="shared" si="10"/>
        <v>42907.736704433963</v>
      </c>
      <c r="P70" s="27">
        <f t="shared" si="10"/>
        <v>44458.024287433967</v>
      </c>
      <c r="Q70" s="27">
        <f t="shared" si="10"/>
        <v>47096.144454433961</v>
      </c>
      <c r="R70" s="28">
        <f t="shared" si="10"/>
        <v>5240.9917317414511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463.28451739189887</v>
      </c>
      <c r="G75" s="17">
        <f t="shared" si="12"/>
        <v>660.80746177813955</v>
      </c>
      <c r="H75" s="17">
        <f t="shared" si="12"/>
        <v>1824.0717228203114</v>
      </c>
      <c r="I75" s="17">
        <f t="shared" si="12"/>
        <v>1157.7849091836695</v>
      </c>
      <c r="J75" s="17">
        <f t="shared" si="12"/>
        <v>132.52713744095837</v>
      </c>
      <c r="K75" s="17">
        <f t="shared" si="12"/>
        <v>5367.3438976530115</v>
      </c>
      <c r="L75" s="17">
        <f t="shared" si="12"/>
        <v>2243.7292336359619</v>
      </c>
      <c r="M75" s="17">
        <f t="shared" si="12"/>
        <v>232.16194676500905</v>
      </c>
      <c r="N75" s="19">
        <f t="shared" si="12"/>
        <v>30090.255275369556</v>
      </c>
      <c r="O75" s="16">
        <f t="shared" si="12"/>
        <v>7742.7221423300007</v>
      </c>
      <c r="P75" s="17">
        <f t="shared" si="12"/>
        <v>8250.6033848933057</v>
      </c>
      <c r="Q75" s="17">
        <f>SUM(Q76:Q81)</f>
        <v>8868.5335211527363</v>
      </c>
      <c r="R75" s="19">
        <f t="shared" si="12"/>
        <v>1787.9918725456253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388.62892657130885</v>
      </c>
      <c r="G77" s="39">
        <v>69.684032345713163</v>
      </c>
      <c r="H77" s="39">
        <v>353.7157270633636</v>
      </c>
      <c r="I77" s="39">
        <v>808.37137428867572</v>
      </c>
      <c r="J77" s="39">
        <v>64.544765101791739</v>
      </c>
      <c r="K77" s="39">
        <v>753.88895503839944</v>
      </c>
      <c r="L77" s="39">
        <v>786.66749161898758</v>
      </c>
      <c r="M77" s="39">
        <v>193.58894102145126</v>
      </c>
      <c r="N77" s="40">
        <v>6659.9450189841227</v>
      </c>
      <c r="O77" s="38">
        <v>1003.5026012071224</v>
      </c>
      <c r="P77" s="39">
        <v>1193.1222759742814</v>
      </c>
      <c r="Q77" s="39">
        <v>1342.6299701597914</v>
      </c>
      <c r="R77" s="40">
        <v>32.879575921177775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48.689381819389993</v>
      </c>
      <c r="G78" s="39">
        <v>589.9036116764064</v>
      </c>
      <c r="H78" s="39">
        <v>1400.3546344525382</v>
      </c>
      <c r="I78" s="39">
        <v>328.6812043567528</v>
      </c>
      <c r="J78" s="39">
        <v>45.103335839166618</v>
      </c>
      <c r="K78" s="39">
        <v>3773.3967428519422</v>
      </c>
      <c r="L78" s="39">
        <v>1400.9157460081344</v>
      </c>
      <c r="M78" s="39">
        <v>24.567556626997799</v>
      </c>
      <c r="N78" s="40">
        <v>23132.322240854919</v>
      </c>
      <c r="O78" s="38">
        <v>6461.7644192002435</v>
      </c>
      <c r="P78" s="39">
        <v>6766.6323739963891</v>
      </c>
      <c r="Q78" s="39">
        <v>7234.9365600703104</v>
      </c>
      <c r="R78" s="40">
        <v>1679.5254793816475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21.940457275199996</v>
      </c>
      <c r="G79" s="39">
        <v>0.70273142973999991</v>
      </c>
      <c r="H79" s="39">
        <v>44.230565706409593</v>
      </c>
      <c r="I79" s="39">
        <v>13.244176170640962</v>
      </c>
      <c r="J79" s="39">
        <v>16.887074895999994</v>
      </c>
      <c r="K79" s="39">
        <v>551.40371427666958</v>
      </c>
      <c r="L79" s="39">
        <v>35.531188578440002</v>
      </c>
      <c r="M79" s="39">
        <v>2.2501249085599997</v>
      </c>
      <c r="N79" s="40">
        <v>79.630982115879988</v>
      </c>
      <c r="O79" s="38">
        <v>115.92933939200005</v>
      </c>
      <c r="P79" s="39">
        <v>124.75046239199997</v>
      </c>
      <c r="Q79" s="39">
        <v>124.86871839199998</v>
      </c>
      <c r="R79" s="40">
        <v>45.371901284800003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4.0257517260000011</v>
      </c>
      <c r="G80" s="39">
        <v>0.51708632628000006</v>
      </c>
      <c r="H80" s="39">
        <v>25.770795597999999</v>
      </c>
      <c r="I80" s="39">
        <v>7.4881543676000017</v>
      </c>
      <c r="J80" s="39">
        <v>5.9919616040000001</v>
      </c>
      <c r="K80" s="39">
        <v>288.654485486</v>
      </c>
      <c r="L80" s="39">
        <v>20.614807430399999</v>
      </c>
      <c r="M80" s="39">
        <v>11.755324207999999</v>
      </c>
      <c r="N80" s="40">
        <v>218.357033414635</v>
      </c>
      <c r="O80" s="38">
        <v>161.52578253063498</v>
      </c>
      <c r="P80" s="39">
        <v>166.09827253063497</v>
      </c>
      <c r="Q80" s="39">
        <v>166.09827253063497</v>
      </c>
      <c r="R80" s="40">
        <v>30.214915957999995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3.1656109442463474</v>
      </c>
      <c r="G83" s="17">
        <f t="shared" si="13"/>
        <v>0.94600496063551032</v>
      </c>
      <c r="H83" s="17">
        <f t="shared" si="13"/>
        <v>2.0103143452835375</v>
      </c>
      <c r="I83" s="17">
        <f t="shared" si="13"/>
        <v>4.1858296504748775</v>
      </c>
      <c r="J83" s="17">
        <f t="shared" si="13"/>
        <v>0.36708904227</v>
      </c>
      <c r="K83" s="17">
        <f t="shared" si="13"/>
        <v>201.01367979875357</v>
      </c>
      <c r="L83" s="17">
        <f t="shared" si="13"/>
        <v>3.5949482058090307</v>
      </c>
      <c r="M83" s="17">
        <f t="shared" si="13"/>
        <v>1.6265083814023371</v>
      </c>
      <c r="N83" s="19">
        <f t="shared" si="13"/>
        <v>69.212080451460423</v>
      </c>
      <c r="O83" s="16">
        <f t="shared" si="13"/>
        <v>41.289546097000006</v>
      </c>
      <c r="P83" s="17">
        <f t="shared" si="13"/>
        <v>58.682888405</v>
      </c>
      <c r="Q83" s="17">
        <f>SUM(Q84:Q86)</f>
        <v>77.269907814999982</v>
      </c>
      <c r="R83" s="19">
        <f t="shared" si="13"/>
        <v>20.6808791556535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3.2587285829999999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3.1656109442463474</v>
      </c>
      <c r="G86" s="39">
        <v>0.94600496063551032</v>
      </c>
      <c r="H86" s="39">
        <v>2.0103143452835375</v>
      </c>
      <c r="I86" s="39">
        <v>4.1858296504748775</v>
      </c>
      <c r="J86" s="39">
        <v>0.36708904227</v>
      </c>
      <c r="K86" s="39">
        <v>201.01367979875357</v>
      </c>
      <c r="L86" s="39">
        <v>3.5949482058090307</v>
      </c>
      <c r="M86" s="39">
        <v>1.6265083814023371</v>
      </c>
      <c r="N86" s="40">
        <v>69.212080451460423</v>
      </c>
      <c r="O86" s="38">
        <v>41.289546097000006</v>
      </c>
      <c r="P86" s="39">
        <v>58.682888405</v>
      </c>
      <c r="Q86" s="39">
        <v>74.011179231999989</v>
      </c>
      <c r="R86" s="40">
        <v>20.6808791556535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392.0046816069447</v>
      </c>
      <c r="G88" s="17">
        <f t="shared" si="14"/>
        <v>202.15050665029952</v>
      </c>
      <c r="H88" s="17">
        <f t="shared" si="14"/>
        <v>1723.5248738951132</v>
      </c>
      <c r="I88" s="17">
        <f t="shared" si="14"/>
        <v>469.36532265163152</v>
      </c>
      <c r="J88" s="17">
        <f t="shared" si="14"/>
        <v>427.79792375459101</v>
      </c>
      <c r="K88" s="17">
        <f t="shared" si="14"/>
        <v>1354.1302562838366</v>
      </c>
      <c r="L88" s="17">
        <f t="shared" si="14"/>
        <v>8267.066472743305</v>
      </c>
      <c r="M88" s="17">
        <f t="shared" si="14"/>
        <v>396.02127949368133</v>
      </c>
      <c r="N88" s="19">
        <f t="shared" si="14"/>
        <v>7003.0704440144727</v>
      </c>
      <c r="O88" s="16">
        <f t="shared" si="14"/>
        <v>498.04118700330923</v>
      </c>
      <c r="P88" s="17">
        <f t="shared" si="14"/>
        <v>1321.3473570361602</v>
      </c>
      <c r="Q88" s="17">
        <f>SUM(Q89:Q114)</f>
        <v>3011.9355271975646</v>
      </c>
      <c r="R88" s="19">
        <f t="shared" si="14"/>
        <v>76.263289505966938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2.4628676806023506</v>
      </c>
      <c r="G90" s="39">
        <v>7.6964611018039697E-2</v>
      </c>
      <c r="H90" s="39">
        <v>1.770186142047661</v>
      </c>
      <c r="I90" s="39">
        <v>2.3859030695843111</v>
      </c>
      <c r="J90" s="39">
        <v>1.3340068358377537</v>
      </c>
      <c r="K90" s="39">
        <v>3.3864430620592425</v>
      </c>
      <c r="L90" s="39">
        <v>4.6178768974363766</v>
      </c>
      <c r="M90" s="39">
        <v>0.38482307478636468</v>
      </c>
      <c r="N90" s="40">
        <v>8.0812845705136596</v>
      </c>
      <c r="O90" s="38">
        <v>28.300554035202786</v>
      </c>
      <c r="P90" s="39">
        <v>47.541707784369102</v>
      </c>
      <c r="Q90" s="39">
        <v>78.327553786974448</v>
      </c>
      <c r="R90" s="40">
        <v>5.3197941849800747</v>
      </c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319.13406199999997</v>
      </c>
      <c r="G91" s="39">
        <v>148.929205</v>
      </c>
      <c r="H91" s="39">
        <v>1170.1570919999999</v>
      </c>
      <c r="I91" s="39"/>
      <c r="J91" s="39"/>
      <c r="K91" s="39">
        <v>531.88997800000004</v>
      </c>
      <c r="L91" s="39">
        <v>7659.212075999998</v>
      </c>
      <c r="M91" s="39"/>
      <c r="N91" s="40">
        <v>5318.8999539999995</v>
      </c>
      <c r="O91" s="38">
        <v>95.740206000000001</v>
      </c>
      <c r="P91" s="39">
        <v>638.26804500000003</v>
      </c>
      <c r="Q91" s="39">
        <v>2127.5599050000005</v>
      </c>
      <c r="R91" s="40">
        <v>2.0849799999999998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62.776355214999995</v>
      </c>
      <c r="G99" s="39">
        <v>50.221084171999998</v>
      </c>
      <c r="H99" s="39">
        <v>545.25748529600003</v>
      </c>
      <c r="I99" s="39">
        <v>457.37058799499994</v>
      </c>
      <c r="J99" s="39">
        <v>421.498385015</v>
      </c>
      <c r="K99" s="39">
        <v>392.80062263099995</v>
      </c>
      <c r="L99" s="39">
        <v>593.68495931899997</v>
      </c>
      <c r="M99" s="39">
        <v>389.21340233299986</v>
      </c>
      <c r="N99" s="40">
        <v>1546.0919484379999</v>
      </c>
      <c r="O99" s="38">
        <v>145.42591088092001</v>
      </c>
      <c r="P99" s="39">
        <v>327.20829948207006</v>
      </c>
      <c r="Q99" s="39">
        <v>363.51096889782997</v>
      </c>
      <c r="R99" s="40">
        <v>4.3627773264276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1.084395</v>
      </c>
      <c r="G107" s="39">
        <v>1.084395</v>
      </c>
      <c r="H107" s="39">
        <v>2.1696619999999998</v>
      </c>
      <c r="I107" s="39">
        <v>1.084395</v>
      </c>
      <c r="J107" s="39">
        <v>0.96798200000000023</v>
      </c>
      <c r="K107" s="39">
        <v>54.237174000000003</v>
      </c>
      <c r="L107" s="39">
        <v>2.1696619999999998</v>
      </c>
      <c r="M107" s="39">
        <v>1.084395</v>
      </c>
      <c r="N107" s="40">
        <v>0.217054</v>
      </c>
      <c r="O107" s="38">
        <v>134.68071</v>
      </c>
      <c r="P107" s="39">
        <v>205.40745499999994</v>
      </c>
      <c r="Q107" s="39">
        <v>324.38670500000006</v>
      </c>
      <c r="R107" s="40">
        <v>60.314147999999996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3.2633209999999995</v>
      </c>
      <c r="K108" s="39"/>
      <c r="L108" s="39"/>
      <c r="M108" s="39"/>
      <c r="N108" s="40"/>
      <c r="O108" s="38">
        <v>6.5266389999999985</v>
      </c>
      <c r="P108" s="39">
        <v>6.5266389999999985</v>
      </c>
      <c r="Q108" s="39">
        <v>6.5266389999999985</v>
      </c>
      <c r="R108" s="40">
        <v>0.26106499999999999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/>
      <c r="H109" s="39"/>
      <c r="I109" s="39"/>
      <c r="J109" s="39">
        <v>7.0177613950073284E-2</v>
      </c>
      <c r="K109" s="39"/>
      <c r="L109" s="39"/>
      <c r="M109" s="39"/>
      <c r="N109" s="40"/>
      <c r="O109" s="38">
        <v>0.14053622875931601</v>
      </c>
      <c r="P109" s="39">
        <v>0.14053622875931601</v>
      </c>
      <c r="Q109" s="39">
        <v>0.14053622875931601</v>
      </c>
      <c r="R109" s="40">
        <v>5.6265241199999995E-3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57.553199999999997</v>
      </c>
      <c r="P110" s="39">
        <v>57.553199999999997</v>
      </c>
      <c r="Q110" s="39">
        <v>57.553199999999997</v>
      </c>
      <c r="R110" s="40">
        <v>2.3021280000000002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6.5470017113424461</v>
      </c>
      <c r="G114" s="39">
        <v>1.8388578672814788</v>
      </c>
      <c r="H114" s="39">
        <v>4.1704484570656719</v>
      </c>
      <c r="I114" s="39">
        <v>8.5244365870473189</v>
      </c>
      <c r="J114" s="39">
        <v>0.66405128980316963</v>
      </c>
      <c r="K114" s="39">
        <v>371.81603859077734</v>
      </c>
      <c r="L114" s="39">
        <v>7.3818985268711952</v>
      </c>
      <c r="M114" s="39">
        <v>5.3386590858951148</v>
      </c>
      <c r="N114" s="40">
        <v>129.78020300595921</v>
      </c>
      <c r="O114" s="38">
        <v>29.673430858427192</v>
      </c>
      <c r="P114" s="39">
        <v>38.701474540961641</v>
      </c>
      <c r="Q114" s="39">
        <v>53.930019284000714</v>
      </c>
      <c r="R114" s="40">
        <v>1.6127704704392793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858.45480994308991</v>
      </c>
      <c r="G116" s="42">
        <f t="shared" si="15"/>
        <v>863.90397338907462</v>
      </c>
      <c r="H116" s="42">
        <f t="shared" si="15"/>
        <v>3549.6069110607082</v>
      </c>
      <c r="I116" s="42">
        <f t="shared" si="15"/>
        <v>1631.3360614857759</v>
      </c>
      <c r="J116" s="42">
        <f t="shared" si="15"/>
        <v>560.69215023781931</v>
      </c>
      <c r="K116" s="42">
        <f t="shared" si="15"/>
        <v>6922.4878337356022</v>
      </c>
      <c r="L116" s="42">
        <f t="shared" si="15"/>
        <v>10514.390654585077</v>
      </c>
      <c r="M116" s="42">
        <f t="shared" si="15"/>
        <v>629.80973464009276</v>
      </c>
      <c r="N116" s="43">
        <f t="shared" si="15"/>
        <v>37162.537799835489</v>
      </c>
      <c r="O116" s="41">
        <f t="shared" si="15"/>
        <v>8282.0528754303105</v>
      </c>
      <c r="P116" s="42">
        <f t="shared" si="15"/>
        <v>9630.6336303344651</v>
      </c>
      <c r="Q116" s="42">
        <f t="shared" si="15"/>
        <v>11957.7389561653</v>
      </c>
      <c r="R116" s="43">
        <f t="shared" si="15"/>
        <v>1884.9360412072456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8.8072571899999993E-2</v>
      </c>
      <c r="G121" s="17">
        <f t="shared" si="17"/>
        <v>0.30825400165</v>
      </c>
      <c r="H121" s="17">
        <f t="shared" si="17"/>
        <v>1.5412700082500002</v>
      </c>
      <c r="I121" s="17">
        <f t="shared" si="17"/>
        <v>0.66054428924999997</v>
      </c>
      <c r="J121" s="17">
        <f t="shared" si="17"/>
        <v>0.35229028759999997</v>
      </c>
      <c r="K121" s="17">
        <f t="shared" si="17"/>
        <v>2.9063948727000004</v>
      </c>
      <c r="L121" s="17">
        <f t="shared" si="17"/>
        <v>1.4972337222999998</v>
      </c>
      <c r="M121" s="17">
        <f t="shared" si="17"/>
        <v>8.8072571899999993E-2</v>
      </c>
      <c r="N121" s="19">
        <f t="shared" si="17"/>
        <v>0.57247171735000002</v>
      </c>
      <c r="O121" s="16">
        <f t="shared" si="17"/>
        <v>209.76279730000002</v>
      </c>
      <c r="P121" s="17">
        <f t="shared" si="17"/>
        <v>480.81435009</v>
      </c>
      <c r="Q121" s="17">
        <f>SUM(Q122:Q126)</f>
        <v>611.87450271</v>
      </c>
      <c r="R121" s="19">
        <f t="shared" si="17"/>
        <v>0.32531673999999999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8.8072571899999993E-2</v>
      </c>
      <c r="G123" s="102">
        <v>0.30825400165</v>
      </c>
      <c r="H123" s="102">
        <v>1.5412700082500002</v>
      </c>
      <c r="I123" s="102">
        <v>0.66054428924999997</v>
      </c>
      <c r="J123" s="102">
        <v>0.35229028759999997</v>
      </c>
      <c r="K123" s="102">
        <v>2.9063948727000004</v>
      </c>
      <c r="L123" s="102">
        <v>1.4972337222999998</v>
      </c>
      <c r="M123" s="102">
        <v>8.8072571899999993E-2</v>
      </c>
      <c r="N123" s="103">
        <v>0.57247171735000002</v>
      </c>
      <c r="O123" s="38">
        <v>209.76279730000002</v>
      </c>
      <c r="P123" s="39">
        <v>480.81435009</v>
      </c>
      <c r="Q123" s="39">
        <v>611.87450271</v>
      </c>
      <c r="R123" s="40">
        <v>0.32531673999999999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92.876265277386523</v>
      </c>
      <c r="G128" s="17">
        <f t="shared" si="18"/>
        <v>1384.8096056763561</v>
      </c>
      <c r="H128" s="17">
        <f t="shared" si="18"/>
        <v>2054.7856288487365</v>
      </c>
      <c r="I128" s="17">
        <f t="shared" si="18"/>
        <v>1695.247533042226</v>
      </c>
      <c r="J128" s="17">
        <f t="shared" si="18"/>
        <v>840.14732516505876</v>
      </c>
      <c r="K128" s="17">
        <f t="shared" si="18"/>
        <v>4459.9649223551332</v>
      </c>
      <c r="L128" s="17">
        <f t="shared" si="18"/>
        <v>33690.688484787948</v>
      </c>
      <c r="M128" s="17">
        <f t="shared" si="18"/>
        <v>125.90074446</v>
      </c>
      <c r="N128" s="19">
        <f t="shared" si="18"/>
        <v>24504.236977612389</v>
      </c>
      <c r="O128" s="16">
        <f t="shared" si="18"/>
        <v>1167.886696992299</v>
      </c>
      <c r="P128" s="17">
        <f t="shared" si="18"/>
        <v>1546.4888863134775</v>
      </c>
      <c r="Q128" s="17">
        <f>SUM(Q129:Q138)</f>
        <v>3040.3033531574893</v>
      </c>
      <c r="R128" s="19">
        <f t="shared" si="18"/>
        <v>33.773824223730273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99.766812400000006</v>
      </c>
      <c r="P129" s="39">
        <v>237.124617</v>
      </c>
      <c r="Q129" s="39">
        <v>550.70011420000003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2.7216185658000001</v>
      </c>
      <c r="I130" s="39"/>
      <c r="J130" s="39"/>
      <c r="K130" s="39"/>
      <c r="L130" s="39"/>
      <c r="M130" s="39"/>
      <c r="N130" s="40">
        <v>5.4878538293999997</v>
      </c>
      <c r="O130" s="38">
        <v>1.8292846098</v>
      </c>
      <c r="P130" s="39">
        <v>3.6585692195999999</v>
      </c>
      <c r="Q130" s="39">
        <v>15.9727778124</v>
      </c>
      <c r="R130" s="40">
        <v>4.3902830635200001E-2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0.31231688499999999</v>
      </c>
      <c r="G131" s="39"/>
      <c r="H131" s="39">
        <v>20.925231270000001</v>
      </c>
      <c r="I131" s="39">
        <v>0.53540037399999996</v>
      </c>
      <c r="J131" s="39">
        <v>8.9233396000000006E-2</v>
      </c>
      <c r="K131" s="39">
        <v>7.8525388129999998</v>
      </c>
      <c r="L131" s="39">
        <v>0.62463376900000001</v>
      </c>
      <c r="M131" s="39"/>
      <c r="N131" s="40">
        <v>37.745726339999997</v>
      </c>
      <c r="O131" s="38">
        <v>6.4248044832</v>
      </c>
      <c r="P131" s="39">
        <v>6.7817380655999999</v>
      </c>
      <c r="Q131" s="39">
        <v>30.562437993</v>
      </c>
      <c r="R131" s="40">
        <v>0.1541953075968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2.7610000000000001</v>
      </c>
      <c r="G134" s="39">
        <v>3.85</v>
      </c>
      <c r="H134" s="39">
        <v>73.274000000000001</v>
      </c>
      <c r="I134" s="39">
        <v>12.448</v>
      </c>
      <c r="J134" s="39">
        <v>4.4809999999999999</v>
      </c>
      <c r="K134" s="39">
        <v>36.536999999999999</v>
      </c>
      <c r="L134" s="39">
        <v>12.957000000000001</v>
      </c>
      <c r="M134" s="39">
        <v>14.35570446</v>
      </c>
      <c r="N134" s="40">
        <v>72.352000000000004</v>
      </c>
      <c r="O134" s="38">
        <v>31.847507976780001</v>
      </c>
      <c r="P134" s="39">
        <v>31.847507976780001</v>
      </c>
      <c r="Q134" s="39">
        <v>91.157297377540004</v>
      </c>
      <c r="R134" s="40">
        <v>31.847507976780001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78.75350814838653</v>
      </c>
      <c r="G135" s="39">
        <v>1166.718639235356</v>
      </c>
      <c r="H135" s="39">
        <v>1020.8788093309365</v>
      </c>
      <c r="I135" s="39">
        <v>194.45310653922598</v>
      </c>
      <c r="J135" s="39">
        <v>738.92180484905873</v>
      </c>
      <c r="K135" s="39">
        <v>3986.2886840541332</v>
      </c>
      <c r="L135" s="39">
        <v>14583.982990441951</v>
      </c>
      <c r="M135" s="39"/>
      <c r="N135" s="40">
        <v>22362.107252010988</v>
      </c>
      <c r="O135" s="38">
        <v>204.17576186618729</v>
      </c>
      <c r="P135" s="39">
        <v>233.34372784707122</v>
      </c>
      <c r="Q135" s="39">
        <v>291.67965980883901</v>
      </c>
      <c r="R135" s="40">
        <v>0.73503274271827435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0.107347754</v>
      </c>
      <c r="G136" s="39">
        <v>5.9637640999999998E-2</v>
      </c>
      <c r="H136" s="39">
        <v>1.1331151820000001</v>
      </c>
      <c r="I136" s="39">
        <v>3.4351281290000002</v>
      </c>
      <c r="J136" s="39">
        <v>0.20276797999999999</v>
      </c>
      <c r="K136" s="39">
        <v>0.41746348799999999</v>
      </c>
      <c r="L136" s="39">
        <v>1.300100577</v>
      </c>
      <c r="M136" s="39"/>
      <c r="N136" s="40">
        <v>6.3096624319999997</v>
      </c>
      <c r="O136" s="38">
        <v>239.61583945633166</v>
      </c>
      <c r="P136" s="39">
        <v>303.44936850442639</v>
      </c>
      <c r="Q136" s="39">
        <v>509.39208796571057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10.94209249</v>
      </c>
      <c r="G137" s="39">
        <v>214.18132879999999</v>
      </c>
      <c r="H137" s="39">
        <v>935.85285450000003</v>
      </c>
      <c r="I137" s="39">
        <v>1484.375898</v>
      </c>
      <c r="J137" s="39">
        <v>96.452518940000004</v>
      </c>
      <c r="K137" s="39">
        <v>428.869236</v>
      </c>
      <c r="L137" s="39">
        <v>19091.823759999999</v>
      </c>
      <c r="M137" s="39">
        <v>111.54504</v>
      </c>
      <c r="N137" s="40">
        <v>2020.234483</v>
      </c>
      <c r="O137" s="38">
        <v>584.22668620000002</v>
      </c>
      <c r="P137" s="39">
        <v>730.28335770000001</v>
      </c>
      <c r="Q137" s="39">
        <v>1550.838978</v>
      </c>
      <c r="R137" s="40">
        <v>0.99318536599999996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427.57991152</v>
      </c>
      <c r="G140" s="17">
        <f t="shared" si="19"/>
        <v>137.37700831999999</v>
      </c>
      <c r="H140" s="17">
        <f t="shared" si="19"/>
        <v>5703.9580000000005</v>
      </c>
      <c r="I140" s="17">
        <f t="shared" si="19"/>
        <v>5042.9880545399055</v>
      </c>
      <c r="J140" s="17">
        <f t="shared" si="19"/>
        <v>302.99074029339414</v>
      </c>
      <c r="K140" s="17">
        <f t="shared" si="19"/>
        <v>54.617425487248248</v>
      </c>
      <c r="L140" s="17">
        <f t="shared" si="19"/>
        <v>1089.3386759372434</v>
      </c>
      <c r="M140" s="17">
        <f t="shared" si="19"/>
        <v>0</v>
      </c>
      <c r="N140" s="19">
        <f t="shared" si="19"/>
        <v>4925.1256179044103</v>
      </c>
      <c r="O140" s="16">
        <f t="shared" si="19"/>
        <v>577.50324203000002</v>
      </c>
      <c r="P140" s="17">
        <f t="shared" si="19"/>
        <v>1137.617165605817</v>
      </c>
      <c r="Q140" s="17">
        <f>SUM(Q141:Q149)</f>
        <v>1876.7930730865435</v>
      </c>
      <c r="R140" s="19">
        <f t="shared" si="19"/>
        <v>30.389987165999997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158.22896330000003</v>
      </c>
      <c r="P141" s="39">
        <v>352.04917999999998</v>
      </c>
      <c r="Q141" s="39">
        <v>413.59922000000006</v>
      </c>
      <c r="R141" s="40">
        <v>3.6392669099999999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14.450800000000001</v>
      </c>
      <c r="G142" s="39">
        <v>6.1932</v>
      </c>
      <c r="H142" s="39">
        <v>3.97</v>
      </c>
      <c r="I142" s="39">
        <v>7.7811999999999992</v>
      </c>
      <c r="J142" s="39"/>
      <c r="K142" s="39">
        <v>1.9056</v>
      </c>
      <c r="L142" s="39">
        <v>203.89920000000001</v>
      </c>
      <c r="M142" s="39"/>
      <c r="N142" s="40">
        <v>986.14800000000002</v>
      </c>
      <c r="O142" s="38">
        <v>227.78820000000002</v>
      </c>
      <c r="P142" s="39">
        <v>322.69995</v>
      </c>
      <c r="Q142" s="39">
        <v>379.64699999999999</v>
      </c>
      <c r="R142" s="40">
        <v>22.77882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410.94400000000002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413.12911151999998</v>
      </c>
      <c r="G149" s="39">
        <v>131.18380832</v>
      </c>
      <c r="H149" s="39">
        <v>5699.9880000000003</v>
      </c>
      <c r="I149" s="39">
        <v>5035.2068545399052</v>
      </c>
      <c r="J149" s="39">
        <v>302.99074029339414</v>
      </c>
      <c r="K149" s="39">
        <v>52.711825487248248</v>
      </c>
      <c r="L149" s="39">
        <v>885.43947593724329</v>
      </c>
      <c r="M149" s="39"/>
      <c r="N149" s="40">
        <v>3938.9776179044106</v>
      </c>
      <c r="O149" s="38">
        <v>191.48607873</v>
      </c>
      <c r="P149" s="39">
        <v>462.86803560581711</v>
      </c>
      <c r="Q149" s="39">
        <v>672.60285308654352</v>
      </c>
      <c r="R149" s="40">
        <v>3.9719002559999996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256.78704699999997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722.88289599340169</v>
      </c>
      <c r="P155" s="17">
        <f t="shared" si="21"/>
        <v>961.3125263212022</v>
      </c>
      <c r="Q155" s="17">
        <f>SUM(Q156:Q171)</f>
        <v>1199.742160658788</v>
      </c>
      <c r="R155" s="19">
        <f t="shared" si="21"/>
        <v>14.194095519868032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471.658321</v>
      </c>
      <c r="P159" s="39">
        <v>628.87775899999997</v>
      </c>
      <c r="Q159" s="39">
        <v>786.09720100000004</v>
      </c>
      <c r="R159" s="40">
        <v>8.4898509999999998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93.22</v>
      </c>
      <c r="P160" s="39">
        <v>124.29333333000001</v>
      </c>
      <c r="Q160" s="39">
        <v>155.36666667</v>
      </c>
      <c r="R160" s="40">
        <v>1.6779600000000001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29.826815999999997</v>
      </c>
      <c r="P162" s="39">
        <v>39.769087666666671</v>
      </c>
      <c r="Q162" s="39">
        <v>49.711360333118392</v>
      </c>
      <c r="R162" s="40">
        <v>0.53688400000000003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92.934075993401606</v>
      </c>
      <c r="P163" s="39">
        <v>123.91210132453546</v>
      </c>
      <c r="Q163" s="39">
        <v>154.89012665566932</v>
      </c>
      <c r="R163" s="40">
        <v>1.858681519868032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12.150399999999999</v>
      </c>
      <c r="P164" s="39">
        <v>13.6692</v>
      </c>
      <c r="Q164" s="39">
        <v>15.188000000000001</v>
      </c>
      <c r="R164" s="40">
        <v>1.2150399999999999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12.43224</v>
      </c>
      <c r="P165" s="39">
        <v>16.576319999999999</v>
      </c>
      <c r="Q165" s="39">
        <v>20.720400000000001</v>
      </c>
      <c r="R165" s="40">
        <v>0.22378000000000001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1.213743</v>
      </c>
      <c r="P167" s="39">
        <v>1.6183240000000001</v>
      </c>
      <c r="Q167" s="39">
        <v>2.0229050000000002</v>
      </c>
      <c r="R167" s="40">
        <v>2.1846999999999998E-2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256.78704699999997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9.4473000000000003</v>
      </c>
      <c r="P169" s="39">
        <v>12.596401</v>
      </c>
      <c r="Q169" s="39">
        <v>15.745501000000001</v>
      </c>
      <c r="R169" s="40">
        <v>0.17005199999999998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854.50763700000005</v>
      </c>
      <c r="P173" s="17">
        <f t="shared" si="22"/>
        <v>1184.1071159999999</v>
      </c>
      <c r="Q173" s="17">
        <f>SUM(Q174:Q199)</f>
        <v>1546.3200750000001</v>
      </c>
      <c r="R173" s="19">
        <f t="shared" si="22"/>
        <v>15.381136999999999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14.22368</v>
      </c>
      <c r="P179" s="39">
        <v>18.964906999999997</v>
      </c>
      <c r="Q179" s="39">
        <v>23.706133999999999</v>
      </c>
      <c r="R179" s="40">
        <v>0.25602599999999998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9.5005679999999995</v>
      </c>
      <c r="P180" s="39">
        <v>12.667424</v>
      </c>
      <c r="Q180" s="39">
        <v>15.83428</v>
      </c>
      <c r="R180" s="40">
        <v>0.17101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2.39805</v>
      </c>
      <c r="P181" s="39">
        <v>47.960999999999999</v>
      </c>
      <c r="Q181" s="39">
        <v>126.13742999999999</v>
      </c>
      <c r="R181" s="40">
        <v>4.3165000000000002E-2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828.02970000000005</v>
      </c>
      <c r="P182" s="39">
        <v>1104.0396000000001</v>
      </c>
      <c r="Q182" s="39">
        <v>1380.0495000000001</v>
      </c>
      <c r="R182" s="40">
        <v>14.904534999999999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0.30769200000000002</v>
      </c>
      <c r="P184" s="39">
        <v>0.41025600000000001</v>
      </c>
      <c r="Q184" s="39">
        <v>0.51282000000000005</v>
      </c>
      <c r="R184" s="40">
        <v>5.5380000000000004E-3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4.7947000000000004E-2</v>
      </c>
      <c r="P190" s="39">
        <v>6.3929E-2</v>
      </c>
      <c r="Q190" s="39">
        <v>7.9910999999999996E-2</v>
      </c>
      <c r="R190" s="40">
        <v>8.6300000000000005E-4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844.38832406800009</v>
      </c>
      <c r="G204" s="17">
        <f t="shared" ref="G204:R204" si="24">SUM(G205:G226)</f>
        <v>381.27461455058</v>
      </c>
      <c r="H204" s="17">
        <f t="shared" si="24"/>
        <v>1054.5563437200599</v>
      </c>
      <c r="I204" s="17">
        <f t="shared" si="24"/>
        <v>17.451601601579998</v>
      </c>
      <c r="J204" s="17">
        <f t="shared" si="24"/>
        <v>2.9547243300000003</v>
      </c>
      <c r="K204" s="17">
        <f t="shared" si="24"/>
        <v>1364.9481948816799</v>
      </c>
      <c r="L204" s="17">
        <f t="shared" si="24"/>
        <v>8709.6518467231999</v>
      </c>
      <c r="M204" s="17">
        <f t="shared" si="24"/>
        <v>4074.6735529078801</v>
      </c>
      <c r="N204" s="19">
        <f t="shared" si="24"/>
        <v>422.09342050000004</v>
      </c>
      <c r="O204" s="16">
        <f t="shared" si="24"/>
        <v>3135.2716488220599</v>
      </c>
      <c r="P204" s="17">
        <f t="shared" si="24"/>
        <v>17115.589191626401</v>
      </c>
      <c r="Q204" s="17">
        <f t="shared" si="24"/>
        <v>40685.704253426797</v>
      </c>
      <c r="R204" s="19">
        <f t="shared" si="24"/>
        <v>26.292040546583678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856.97936400000003</v>
      </c>
      <c r="P206" s="39">
        <v>1142.639152</v>
      </c>
      <c r="Q206" s="39">
        <v>1428.2989400000001</v>
      </c>
      <c r="R206" s="40">
        <v>22.281463463999998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21.1954764</v>
      </c>
      <c r="P207" s="39">
        <v>28.260635199999999</v>
      </c>
      <c r="Q207" s="39">
        <v>35.325794000000002</v>
      </c>
      <c r="R207" s="40">
        <v>0.55108238639999996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12.031517999999997</v>
      </c>
      <c r="P213" s="39">
        <v>60.157598000000007</v>
      </c>
      <c r="Q213" s="39">
        <v>240.63039799999999</v>
      </c>
      <c r="R213" s="40">
        <v>1.5659999999999997E-3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30.906665999999998</v>
      </c>
      <c r="P214" s="39">
        <v>450.93332199999998</v>
      </c>
      <c r="Q214" s="39">
        <v>805.59999400000004</v>
      </c>
      <c r="R214" s="40">
        <v>1.7616829999999999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844.38832406800009</v>
      </c>
      <c r="G216" s="39">
        <v>381.27461455058</v>
      </c>
      <c r="H216" s="39">
        <v>1054.5563437200599</v>
      </c>
      <c r="I216" s="39">
        <v>17.451601601579998</v>
      </c>
      <c r="J216" s="39">
        <v>2.9547243300000003</v>
      </c>
      <c r="K216" s="39">
        <v>1364.9481948816799</v>
      </c>
      <c r="L216" s="39">
        <v>7986.2018457231998</v>
      </c>
      <c r="M216" s="39">
        <v>4074.6735529078801</v>
      </c>
      <c r="N216" s="40">
        <v>422.09342050000004</v>
      </c>
      <c r="O216" s="38">
        <v>729.60668040200005</v>
      </c>
      <c r="P216" s="39">
        <v>831.55099529200004</v>
      </c>
      <c r="Q216" s="39">
        <v>946.79661615799989</v>
      </c>
      <c r="R216" s="40">
        <v>1.3458922320032003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64.498500020060007</v>
      </c>
      <c r="P217" s="39">
        <v>429.99000013439991</v>
      </c>
      <c r="Q217" s="39">
        <v>859.98000026879981</v>
      </c>
      <c r="R217" s="40">
        <v>0.29669321853047603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2.9807250000000001</v>
      </c>
      <c r="P222" s="39">
        <v>3.97485</v>
      </c>
      <c r="Q222" s="39">
        <v>4.9664999999999999</v>
      </c>
      <c r="R222" s="40">
        <v>5.3660245650000001E-2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358.49077599999998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868.45500000000027</v>
      </c>
      <c r="P224" s="39">
        <v>8684.5499989999989</v>
      </c>
      <c r="Q224" s="39">
        <v>17716.481996999999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548.61771899999985</v>
      </c>
      <c r="P225" s="39">
        <v>5483.5326400000004</v>
      </c>
      <c r="Q225" s="39">
        <v>18289.133238000002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26.590246999999994</v>
      </c>
      <c r="P236" s="17">
        <v>265.90248099999997</v>
      </c>
      <c r="Q236" s="17">
        <v>531.80495699999994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1364.9325734372865</v>
      </c>
      <c r="G238" s="42">
        <f t="shared" si="26"/>
        <v>1903.7694825485862</v>
      </c>
      <c r="H238" s="42">
        <f t="shared" si="26"/>
        <v>8814.8412425770475</v>
      </c>
      <c r="I238" s="42">
        <f t="shared" si="26"/>
        <v>6756.3477334729605</v>
      </c>
      <c r="J238" s="42">
        <f t="shared" si="26"/>
        <v>1403.2321270760528</v>
      </c>
      <c r="K238" s="42">
        <f t="shared" si="26"/>
        <v>5882.4369375967617</v>
      </c>
      <c r="L238" s="42">
        <f t="shared" si="26"/>
        <v>43491.176241170688</v>
      </c>
      <c r="M238" s="42">
        <f t="shared" si="26"/>
        <v>4200.6623699397796</v>
      </c>
      <c r="N238" s="43">
        <f t="shared" si="26"/>
        <v>29852.028487734151</v>
      </c>
      <c r="O238" s="41">
        <f t="shared" si="26"/>
        <v>6694.4051651377613</v>
      </c>
      <c r="P238" s="42">
        <f t="shared" si="26"/>
        <v>22691.831716956898</v>
      </c>
      <c r="Q238" s="42">
        <f t="shared" si="26"/>
        <v>49492.542375039622</v>
      </c>
      <c r="R238" s="43">
        <f t="shared" si="26"/>
        <v>120.35640119618198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16.565538</v>
      </c>
      <c r="P243" s="17">
        <f t="shared" si="28"/>
        <v>107.675997</v>
      </c>
      <c r="Q243" s="17">
        <f>SUM(Q244:Q246)</f>
        <v>226.39568600000001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16.565538</v>
      </c>
      <c r="P244" s="39">
        <v>107.675997</v>
      </c>
      <c r="Q244" s="39">
        <v>226.39568600000001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16.565538</v>
      </c>
      <c r="P272" s="42">
        <f t="shared" si="34"/>
        <v>107.675997</v>
      </c>
      <c r="Q272" s="42">
        <f t="shared" si="34"/>
        <v>226.39568600000001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107.99379099999996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107.99379099999996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5.3129999999999983E-3</v>
      </c>
      <c r="G336" s="17">
        <f t="shared" ref="G336:R336" si="42">SUM(G337:G339)</f>
        <v>363.42050900000004</v>
      </c>
      <c r="H336" s="17">
        <f t="shared" si="42"/>
        <v>6.2323000000000003E-2</v>
      </c>
      <c r="I336" s="17">
        <f t="shared" si="42"/>
        <v>365.18837700000006</v>
      </c>
      <c r="J336" s="17">
        <f t="shared" si="42"/>
        <v>2.2899999999999993E-4</v>
      </c>
      <c r="K336" s="17">
        <f t="shared" si="42"/>
        <v>181.82715100000004</v>
      </c>
      <c r="L336" s="17">
        <f t="shared" si="42"/>
        <v>3.1320800000000002</v>
      </c>
      <c r="M336" s="17">
        <f t="shared" si="42"/>
        <v>0</v>
      </c>
      <c r="N336" s="19">
        <f t="shared" si="42"/>
        <v>182.74600100000004</v>
      </c>
      <c r="O336" s="16">
        <f t="shared" si="42"/>
        <v>2024.573296</v>
      </c>
      <c r="P336" s="17">
        <f t="shared" si="42"/>
        <v>2216.2534009999999</v>
      </c>
      <c r="Q336" s="17">
        <f t="shared" si="42"/>
        <v>2255.8438500000002</v>
      </c>
      <c r="R336" s="19">
        <f t="shared" si="42"/>
        <v>817.68284899999981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5.3129999999999983E-3</v>
      </c>
      <c r="G337" s="23">
        <v>5.9099999999999995E-3</v>
      </c>
      <c r="H337" s="23">
        <v>6.2323000000000003E-2</v>
      </c>
      <c r="I337" s="23">
        <v>1.7737780000000001</v>
      </c>
      <c r="J337" s="23">
        <v>2.2899999999999993E-4</v>
      </c>
      <c r="K337" s="23">
        <v>0.11984999999999997</v>
      </c>
      <c r="L337" s="23">
        <v>3.1320800000000002</v>
      </c>
      <c r="M337" s="23"/>
      <c r="N337" s="24">
        <v>1.0386999999999997</v>
      </c>
      <c r="O337" s="22">
        <v>207.50029700000005</v>
      </c>
      <c r="P337" s="23">
        <v>399.18040200000007</v>
      </c>
      <c r="Q337" s="23">
        <v>438.77085100000011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363.41459900000007</v>
      </c>
      <c r="H338" s="23"/>
      <c r="I338" s="23">
        <v>363.41459900000007</v>
      </c>
      <c r="J338" s="23"/>
      <c r="K338" s="23">
        <v>181.70730100000003</v>
      </c>
      <c r="L338" s="23"/>
      <c r="M338" s="23"/>
      <c r="N338" s="24">
        <v>181.70730100000003</v>
      </c>
      <c r="O338" s="22">
        <v>1817.072999</v>
      </c>
      <c r="P338" s="23">
        <v>1817.072999</v>
      </c>
      <c r="Q338" s="23">
        <v>1817.072999</v>
      </c>
      <c r="R338" s="24">
        <v>817.68284899999981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5.3129999999999983E-3</v>
      </c>
      <c r="G341" s="27">
        <f t="shared" si="43"/>
        <v>363.42050900000004</v>
      </c>
      <c r="H341" s="27">
        <f t="shared" si="43"/>
        <v>6.2323000000000003E-2</v>
      </c>
      <c r="I341" s="27">
        <f t="shared" si="43"/>
        <v>365.18837700000006</v>
      </c>
      <c r="J341" s="27">
        <f t="shared" si="43"/>
        <v>107.99401999999996</v>
      </c>
      <c r="K341" s="27">
        <f t="shared" si="43"/>
        <v>181.82715100000004</v>
      </c>
      <c r="L341" s="27">
        <f t="shared" si="43"/>
        <v>3.1320800000000002</v>
      </c>
      <c r="M341" s="27">
        <f t="shared" si="43"/>
        <v>0</v>
      </c>
      <c r="N341" s="28">
        <f t="shared" si="43"/>
        <v>182.74600100000004</v>
      </c>
      <c r="O341" s="26">
        <f t="shared" si="43"/>
        <v>2024.573296</v>
      </c>
      <c r="P341" s="27">
        <f t="shared" si="43"/>
        <v>2216.2534009999999</v>
      </c>
      <c r="Q341" s="27">
        <f t="shared" si="43"/>
        <v>2255.8438500000002</v>
      </c>
      <c r="R341" s="28">
        <f t="shared" si="43"/>
        <v>817.68284899999981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2.6463719999999995</v>
      </c>
      <c r="G346" s="17">
        <f t="shared" si="45"/>
        <v>210.30633399999999</v>
      </c>
      <c r="H346" s="17">
        <f t="shared" si="45"/>
        <v>1023.1964870000003</v>
      </c>
      <c r="I346" s="17">
        <f t="shared" si="45"/>
        <v>35717.389494999996</v>
      </c>
      <c r="J346" s="17">
        <f t="shared" si="45"/>
        <v>109.96202600000002</v>
      </c>
      <c r="K346" s="17">
        <f t="shared" si="45"/>
        <v>1472.4816900000001</v>
      </c>
      <c r="L346" s="17">
        <f t="shared" si="45"/>
        <v>8274.2040040000011</v>
      </c>
      <c r="M346" s="17">
        <f t="shared" si="45"/>
        <v>210.082696</v>
      </c>
      <c r="N346" s="19">
        <f t="shared" si="45"/>
        <v>20999.716498999998</v>
      </c>
      <c r="O346" s="16">
        <f t="shared" si="45"/>
        <v>6568.7181780000001</v>
      </c>
      <c r="P346" s="17">
        <f t="shared" si="45"/>
        <v>6568.7181780000001</v>
      </c>
      <c r="Q346" s="17">
        <f>SUM(Q347:Q349)</f>
        <v>6568.7181780000001</v>
      </c>
      <c r="R346" s="19">
        <f t="shared" si="45"/>
        <v>5590.8048190000009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0.97087099999999982</v>
      </c>
      <c r="G347" s="23">
        <v>94.299385000000001</v>
      </c>
      <c r="H347" s="23">
        <v>450.26858200000015</v>
      </c>
      <c r="I347" s="23">
        <v>16031.638833999998</v>
      </c>
      <c r="J347" s="23">
        <v>41.34394300000001</v>
      </c>
      <c r="K347" s="23">
        <v>659.91869100000008</v>
      </c>
      <c r="L347" s="23">
        <v>3285.2936640000003</v>
      </c>
      <c r="M347" s="23">
        <v>94.162993</v>
      </c>
      <c r="N347" s="24">
        <v>9400.4000399999986</v>
      </c>
      <c r="O347" s="22">
        <v>2720.681004999999</v>
      </c>
      <c r="P347" s="23">
        <v>2720.681004999999</v>
      </c>
      <c r="Q347" s="23">
        <v>2720.681004999999</v>
      </c>
      <c r="R347" s="24">
        <v>2317.1629789999997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0.35965999999999998</v>
      </c>
      <c r="G348" s="23">
        <v>35.64367</v>
      </c>
      <c r="H348" s="23">
        <v>169.15957599999999</v>
      </c>
      <c r="I348" s="23">
        <v>6059.4446469999993</v>
      </c>
      <c r="J348" s="23">
        <v>15.080857000000004</v>
      </c>
      <c r="K348" s="23">
        <v>249.47955199999996</v>
      </c>
      <c r="L348" s="23">
        <v>1158.4816210000001</v>
      </c>
      <c r="M348" s="23">
        <v>35.585136999999996</v>
      </c>
      <c r="N348" s="24">
        <v>3551.6737780000003</v>
      </c>
      <c r="O348" s="22">
        <v>883.42970300000036</v>
      </c>
      <c r="P348" s="23">
        <v>883.42970300000036</v>
      </c>
      <c r="Q348" s="23">
        <v>883.42970300000036</v>
      </c>
      <c r="R348" s="24">
        <v>751.45403900000008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1.315841</v>
      </c>
      <c r="G349" s="23">
        <v>80.363278999999977</v>
      </c>
      <c r="H349" s="23">
        <v>403.76832900000011</v>
      </c>
      <c r="I349" s="23">
        <v>13626.306014000002</v>
      </c>
      <c r="J349" s="23">
        <v>53.537226000000011</v>
      </c>
      <c r="K349" s="23">
        <v>563.08344699999986</v>
      </c>
      <c r="L349" s="23">
        <v>3830.4287190000005</v>
      </c>
      <c r="M349" s="23">
        <v>80.334565999999981</v>
      </c>
      <c r="N349" s="24">
        <v>8047.6426810000003</v>
      </c>
      <c r="O349" s="22">
        <v>2964.6074700000008</v>
      </c>
      <c r="P349" s="23">
        <v>2964.6074700000008</v>
      </c>
      <c r="Q349" s="23">
        <v>2964.6074700000008</v>
      </c>
      <c r="R349" s="24">
        <v>2522.1878010000005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0.22636599999999998</v>
      </c>
      <c r="G351" s="17">
        <f t="shared" si="46"/>
        <v>16.827349000000002</v>
      </c>
      <c r="H351" s="17">
        <f t="shared" si="46"/>
        <v>88.938833999999986</v>
      </c>
      <c r="I351" s="17">
        <f t="shared" si="46"/>
        <v>2863.836331</v>
      </c>
      <c r="J351" s="17">
        <f t="shared" si="46"/>
        <v>11.746081</v>
      </c>
      <c r="K351" s="17">
        <f t="shared" si="46"/>
        <v>117.38909200000002</v>
      </c>
      <c r="L351" s="17">
        <f t="shared" si="46"/>
        <v>1290.531219</v>
      </c>
      <c r="M351" s="17">
        <f t="shared" si="46"/>
        <v>16.861981</v>
      </c>
      <c r="N351" s="19">
        <f t="shared" si="46"/>
        <v>1689.9978809999998</v>
      </c>
      <c r="O351" s="16">
        <f t="shared" si="46"/>
        <v>1429.5057400000001</v>
      </c>
      <c r="P351" s="17">
        <f t="shared" si="46"/>
        <v>1429.5057400000001</v>
      </c>
      <c r="Q351" s="17">
        <f>SUM(Q352:Q354)</f>
        <v>1429.5057400000001</v>
      </c>
      <c r="R351" s="19">
        <f t="shared" si="46"/>
        <v>1149.9888309999999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0.10021899999999997</v>
      </c>
      <c r="G352" s="23">
        <v>7.4065000000000012</v>
      </c>
      <c r="H352" s="23">
        <v>39.186384999999987</v>
      </c>
      <c r="I352" s="23">
        <v>1260.482364</v>
      </c>
      <c r="J352" s="23">
        <v>5.197890000000001</v>
      </c>
      <c r="K352" s="23">
        <v>51.668086000000002</v>
      </c>
      <c r="L352" s="23">
        <v>570.76348600000006</v>
      </c>
      <c r="M352" s="23">
        <v>7.4219770000000009</v>
      </c>
      <c r="N352" s="24">
        <v>743.9120469999998</v>
      </c>
      <c r="O352" s="22">
        <v>764.9934209999999</v>
      </c>
      <c r="P352" s="23">
        <v>764.9934209999999</v>
      </c>
      <c r="Q352" s="23">
        <v>764.9934209999999</v>
      </c>
      <c r="R352" s="24">
        <v>614.62740299999996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2.7405000000000006E-2</v>
      </c>
      <c r="G353" s="23">
        <v>2.8239050000000003</v>
      </c>
      <c r="H353" s="23">
        <v>14.027088000000001</v>
      </c>
      <c r="I353" s="23">
        <v>480.87493300000006</v>
      </c>
      <c r="J353" s="23">
        <v>1.4025529999999999</v>
      </c>
      <c r="K353" s="23">
        <v>19.717123000000004</v>
      </c>
      <c r="L353" s="23">
        <v>151.36920900000001</v>
      </c>
      <c r="M353" s="23">
        <v>2.8242330000000004</v>
      </c>
      <c r="N353" s="24">
        <v>282.19873299999995</v>
      </c>
      <c r="O353" s="22">
        <v>157.15461199999999</v>
      </c>
      <c r="P353" s="23">
        <v>157.15461199999999</v>
      </c>
      <c r="Q353" s="23">
        <v>157.15461199999999</v>
      </c>
      <c r="R353" s="24">
        <v>117.63537699999999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9.8741999999999996E-2</v>
      </c>
      <c r="G354" s="23">
        <v>6.5969440000000006</v>
      </c>
      <c r="H354" s="23">
        <v>35.725360999999999</v>
      </c>
      <c r="I354" s="23">
        <v>1122.479034</v>
      </c>
      <c r="J354" s="23">
        <v>5.145637999999999</v>
      </c>
      <c r="K354" s="23">
        <v>46.003883000000016</v>
      </c>
      <c r="L354" s="23">
        <v>568.39852399999984</v>
      </c>
      <c r="M354" s="23">
        <v>6.6157709999999987</v>
      </c>
      <c r="N354" s="24">
        <v>663.88710099999992</v>
      </c>
      <c r="O354" s="22">
        <v>507.35770700000006</v>
      </c>
      <c r="P354" s="23">
        <v>507.35770700000006</v>
      </c>
      <c r="Q354" s="23">
        <v>507.35770700000006</v>
      </c>
      <c r="R354" s="24">
        <v>417.72605100000004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0.63745300000000005</v>
      </c>
      <c r="G356" s="17">
        <f t="shared" si="47"/>
        <v>30.059826999999995</v>
      </c>
      <c r="H356" s="17">
        <f t="shared" si="47"/>
        <v>179.38284999999999</v>
      </c>
      <c r="I356" s="17">
        <f t="shared" si="47"/>
        <v>5110.5573619999996</v>
      </c>
      <c r="J356" s="17">
        <f t="shared" si="47"/>
        <v>33.775097000000002</v>
      </c>
      <c r="K356" s="17">
        <f t="shared" si="47"/>
        <v>209.26881600000002</v>
      </c>
      <c r="L356" s="17">
        <f t="shared" si="47"/>
        <v>3807.9311899999989</v>
      </c>
      <c r="M356" s="17">
        <f t="shared" si="47"/>
        <v>30.247924000000001</v>
      </c>
      <c r="N356" s="19">
        <f t="shared" si="47"/>
        <v>3050.9884689999999</v>
      </c>
      <c r="O356" s="16">
        <f t="shared" si="47"/>
        <v>1629.6465980000003</v>
      </c>
      <c r="P356" s="17">
        <f t="shared" si="47"/>
        <v>1629.6465980000003</v>
      </c>
      <c r="Q356" s="17">
        <f>SUM(Q357:Q359)</f>
        <v>1629.6465980000003</v>
      </c>
      <c r="R356" s="19">
        <f t="shared" si="47"/>
        <v>1108.090115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0.39175400000000005</v>
      </c>
      <c r="G357" s="23">
        <v>14.888427999999999</v>
      </c>
      <c r="H357" s="23">
        <v>95.162421999999964</v>
      </c>
      <c r="I357" s="23">
        <v>2529.0866739999997</v>
      </c>
      <c r="J357" s="23">
        <v>20.762917000000005</v>
      </c>
      <c r="K357" s="23">
        <v>103.53475399999999</v>
      </c>
      <c r="L357" s="23">
        <v>2341.6679629999994</v>
      </c>
      <c r="M357" s="23">
        <v>15.019873000000002</v>
      </c>
      <c r="N357" s="24">
        <v>1521.0835419999999</v>
      </c>
      <c r="O357" s="22">
        <v>964.11858100000029</v>
      </c>
      <c r="P357" s="23">
        <v>964.11858100000029</v>
      </c>
      <c r="Q357" s="23">
        <v>964.11858100000029</v>
      </c>
      <c r="R357" s="24">
        <v>662.68275499999993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0.10561500000000003</v>
      </c>
      <c r="G358" s="23">
        <v>3.7270210000000006</v>
      </c>
      <c r="H358" s="23">
        <v>24.447450000000007</v>
      </c>
      <c r="I358" s="23">
        <v>632.89226500000007</v>
      </c>
      <c r="J358" s="23">
        <v>5.5974700000000013</v>
      </c>
      <c r="K358" s="23">
        <v>25.906544000000004</v>
      </c>
      <c r="L358" s="23">
        <v>631.28782999999987</v>
      </c>
      <c r="M358" s="23">
        <v>3.7637149999999999</v>
      </c>
      <c r="N358" s="24">
        <v>381.75826699999988</v>
      </c>
      <c r="O358" s="22">
        <v>254.08161800000005</v>
      </c>
      <c r="P358" s="23">
        <v>254.08161800000005</v>
      </c>
      <c r="Q358" s="23">
        <v>254.08161800000005</v>
      </c>
      <c r="R358" s="24">
        <v>174.62179899999998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0.14008400000000001</v>
      </c>
      <c r="G359" s="23">
        <v>11.444377999999997</v>
      </c>
      <c r="H359" s="23">
        <v>59.772978000000016</v>
      </c>
      <c r="I359" s="23">
        <v>1948.5784230000002</v>
      </c>
      <c r="J359" s="23">
        <v>7.4147099999999995</v>
      </c>
      <c r="K359" s="23">
        <v>79.827518000000012</v>
      </c>
      <c r="L359" s="23">
        <v>834.97539699999959</v>
      </c>
      <c r="M359" s="23">
        <v>11.464335999999999</v>
      </c>
      <c r="N359" s="24">
        <v>1148.1466599999999</v>
      </c>
      <c r="O359" s="22">
        <v>411.44639900000004</v>
      </c>
      <c r="P359" s="23">
        <v>411.44639900000004</v>
      </c>
      <c r="Q359" s="23">
        <v>411.44639900000004</v>
      </c>
      <c r="R359" s="24">
        <v>270.78556099999992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8.1080000000000024E-3</v>
      </c>
      <c r="G361" s="17">
        <v>6.6059640000000002</v>
      </c>
      <c r="H361" s="17">
        <v>27.962149000000007</v>
      </c>
      <c r="I361" s="17">
        <v>1126.2697210000001</v>
      </c>
      <c r="J361" s="17">
        <v>0.23521199999999998</v>
      </c>
      <c r="K361" s="17">
        <v>46.222673000000015</v>
      </c>
      <c r="L361" s="17">
        <v>4.8055E-2</v>
      </c>
      <c r="M361" s="17">
        <v>6.5770150000000021</v>
      </c>
      <c r="N361" s="19">
        <v>652.55266299999994</v>
      </c>
      <c r="O361" s="16">
        <v>24.874323999999998</v>
      </c>
      <c r="P361" s="17">
        <v>24.874323999999998</v>
      </c>
      <c r="Q361" s="17">
        <v>24.874323999999998</v>
      </c>
      <c r="R361" s="19">
        <v>3.7647589999999997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0.17059799999999997</v>
      </c>
      <c r="G363" s="17">
        <f t="shared" si="48"/>
        <v>3.3824040000000002</v>
      </c>
      <c r="H363" s="17">
        <f t="shared" si="48"/>
        <v>17.345409</v>
      </c>
      <c r="I363" s="17">
        <f t="shared" si="48"/>
        <v>560.24015799999995</v>
      </c>
      <c r="J363" s="17">
        <f t="shared" si="48"/>
        <v>4.9473840000000004</v>
      </c>
      <c r="K363" s="17">
        <f t="shared" si="48"/>
        <v>24.167114999999999</v>
      </c>
      <c r="L363" s="17">
        <f t="shared" si="48"/>
        <v>2.3795E-2</v>
      </c>
      <c r="M363" s="17">
        <f t="shared" si="48"/>
        <v>3.368061</v>
      </c>
      <c r="N363" s="19">
        <f t="shared" si="48"/>
        <v>341.47551599999991</v>
      </c>
      <c r="O363" s="16">
        <f t="shared" si="48"/>
        <v>132.96463700000001</v>
      </c>
      <c r="P363" s="17">
        <f t="shared" si="48"/>
        <v>132.96463700000001</v>
      </c>
      <c r="Q363" s="17">
        <f>SUM(Q364:Q366)</f>
        <v>132.96463700000001</v>
      </c>
      <c r="R363" s="19">
        <f t="shared" si="48"/>
        <v>26.541260999999999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3.6309000000000015E-2</v>
      </c>
      <c r="G364" s="23">
        <v>0.67150799999999999</v>
      </c>
      <c r="H364" s="23">
        <v>3.4879060000000011</v>
      </c>
      <c r="I364" s="23">
        <v>110.98350300000001</v>
      </c>
      <c r="J364" s="23">
        <v>1.0528710000000001</v>
      </c>
      <c r="K364" s="23">
        <v>4.8052019999999986</v>
      </c>
      <c r="L364" s="23">
        <v>4.7099999999999998E-3</v>
      </c>
      <c r="M364" s="23">
        <v>0.66866799999999982</v>
      </c>
      <c r="N364" s="24">
        <v>67.900581000000017</v>
      </c>
      <c r="O364" s="22">
        <v>37.485040999999988</v>
      </c>
      <c r="P364" s="23">
        <v>37.485040999999988</v>
      </c>
      <c r="Q364" s="23">
        <v>37.485040999999988</v>
      </c>
      <c r="R364" s="24">
        <v>6.5702680000000004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1.0566999999999998E-2</v>
      </c>
      <c r="G365" s="23">
        <v>0.25018600000000002</v>
      </c>
      <c r="H365" s="23">
        <v>1.2456949999999998</v>
      </c>
      <c r="I365" s="23">
        <v>41.641749999999981</v>
      </c>
      <c r="J365" s="23">
        <v>0.30648700000000006</v>
      </c>
      <c r="K365" s="23">
        <v>1.7814059999999996</v>
      </c>
      <c r="L365" s="23">
        <v>1.7710000000000002E-3</v>
      </c>
      <c r="M365" s="23">
        <v>0.24911700000000003</v>
      </c>
      <c r="N365" s="24">
        <v>25.167353999999996</v>
      </c>
      <c r="O365" s="22">
        <v>14.353181000000006</v>
      </c>
      <c r="P365" s="23">
        <v>14.353181000000006</v>
      </c>
      <c r="Q365" s="23">
        <v>14.353181000000006</v>
      </c>
      <c r="R365" s="24">
        <v>2.4979730000000004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0.12372199999999997</v>
      </c>
      <c r="G366" s="23">
        <v>2.4607100000000002</v>
      </c>
      <c r="H366" s="23">
        <v>12.611808</v>
      </c>
      <c r="I366" s="23">
        <v>407.61490499999996</v>
      </c>
      <c r="J366" s="23">
        <v>3.5880260000000002</v>
      </c>
      <c r="K366" s="23">
        <v>17.580507000000001</v>
      </c>
      <c r="L366" s="23">
        <v>1.7314E-2</v>
      </c>
      <c r="M366" s="23">
        <v>2.4502760000000001</v>
      </c>
      <c r="N366" s="24">
        <v>248.40758099999991</v>
      </c>
      <c r="O366" s="22">
        <v>81.126415000000009</v>
      </c>
      <c r="P366" s="23">
        <v>81.126415000000009</v>
      </c>
      <c r="Q366" s="23">
        <v>81.126415000000009</v>
      </c>
      <c r="R366" s="24">
        <v>17.473019999999998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90.167712000000023</v>
      </c>
      <c r="G370" s="17">
        <v>38.036563999999998</v>
      </c>
      <c r="H370" s="17">
        <v>2836.2584069999998</v>
      </c>
      <c r="I370" s="17">
        <v>61897.609285999977</v>
      </c>
      <c r="J370" s="17"/>
      <c r="K370" s="17">
        <v>463.92577999999997</v>
      </c>
      <c r="L370" s="17">
        <v>7719.8076500000006</v>
      </c>
      <c r="M370" s="17">
        <v>71.249783999999977</v>
      </c>
      <c r="N370" s="19">
        <v>27977.654751999999</v>
      </c>
      <c r="O370" s="16">
        <v>3562.4892680000003</v>
      </c>
      <c r="P370" s="17">
        <v>6393.6076189999985</v>
      </c>
      <c r="Q370" s="17">
        <v>8702.4445569999971</v>
      </c>
      <c r="R370" s="19">
        <v>392.40184100000005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2062.3914359999999</v>
      </c>
      <c r="P372" s="17">
        <v>3819.2433839999999</v>
      </c>
      <c r="Q372" s="17">
        <v>7638.4867700000004</v>
      </c>
      <c r="R372" s="19">
        <v>80.967960000000033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93.85660900000002</v>
      </c>
      <c r="G374" s="27">
        <f t="shared" si="49"/>
        <v>305.21844199999998</v>
      </c>
      <c r="H374" s="27">
        <f t="shared" si="49"/>
        <v>4173.0841360000004</v>
      </c>
      <c r="I374" s="27">
        <f t="shared" si="49"/>
        <v>107275.90235299997</v>
      </c>
      <c r="J374" s="27">
        <f t="shared" si="49"/>
        <v>160.66580000000005</v>
      </c>
      <c r="K374" s="27">
        <f t="shared" si="49"/>
        <v>2333.4551660000002</v>
      </c>
      <c r="L374" s="27">
        <f t="shared" si="49"/>
        <v>21092.545913000002</v>
      </c>
      <c r="M374" s="27">
        <f t="shared" si="49"/>
        <v>338.38746099999997</v>
      </c>
      <c r="N374" s="28">
        <f t="shared" si="49"/>
        <v>54712.385779999997</v>
      </c>
      <c r="O374" s="26">
        <f t="shared" si="49"/>
        <v>15410.590181</v>
      </c>
      <c r="P374" s="27">
        <f t="shared" si="49"/>
        <v>19998.560479999996</v>
      </c>
      <c r="Q374" s="27">
        <f t="shared" si="49"/>
        <v>26126.640803999999</v>
      </c>
      <c r="R374" s="28">
        <f t="shared" si="49"/>
        <v>8352.5595860000012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0.96101199999999987</v>
      </c>
      <c r="G379" s="17">
        <v>0.40166899999999994</v>
      </c>
      <c r="H379" s="17">
        <v>4.8882839999999996</v>
      </c>
      <c r="I379" s="17">
        <v>81.299458000000016</v>
      </c>
      <c r="J379" s="17">
        <v>1.022402</v>
      </c>
      <c r="K379" s="17">
        <v>23.732559999999999</v>
      </c>
      <c r="L379" s="17">
        <v>171.02943100000002</v>
      </c>
      <c r="M379" s="17">
        <v>2.4434800000000001</v>
      </c>
      <c r="N379" s="19">
        <v>60.215415999999998</v>
      </c>
      <c r="O379" s="16">
        <v>35.810561000000007</v>
      </c>
      <c r="P379" s="17">
        <v>42.148885999999997</v>
      </c>
      <c r="Q379" s="17">
        <v>45.749784000000005</v>
      </c>
      <c r="R379" s="19">
        <v>9.398181000000001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0.76317499999999994</v>
      </c>
      <c r="H381" s="17">
        <f t="shared" si="51"/>
        <v>3.815855</v>
      </c>
      <c r="I381" s="17">
        <f t="shared" si="51"/>
        <v>129.73886499999995</v>
      </c>
      <c r="J381" s="17">
        <f t="shared" si="51"/>
        <v>0</v>
      </c>
      <c r="K381" s="17">
        <f t="shared" si="51"/>
        <v>5.3421890000000003</v>
      </c>
      <c r="L381" s="17">
        <f t="shared" si="51"/>
        <v>0</v>
      </c>
      <c r="M381" s="17">
        <f t="shared" si="51"/>
        <v>0.76317499999999994</v>
      </c>
      <c r="N381" s="19">
        <f t="shared" si="51"/>
        <v>76.316979999999987</v>
      </c>
      <c r="O381" s="16">
        <f t="shared" si="51"/>
        <v>104.55426299999999</v>
      </c>
      <c r="P381" s="17">
        <f t="shared" si="51"/>
        <v>109.89645000000004</v>
      </c>
      <c r="Q381" s="17">
        <f>SUM(Q382:Q384)</f>
        <v>116.001813</v>
      </c>
      <c r="R381" s="19">
        <f t="shared" si="51"/>
        <v>67.960273999999984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2.3472E-2</v>
      </c>
      <c r="H382" s="23">
        <v>0.11735799999999999</v>
      </c>
      <c r="I382" s="23">
        <v>3.9901099999999996</v>
      </c>
      <c r="J382" s="23"/>
      <c r="K382" s="23">
        <v>0.16429800000000003</v>
      </c>
      <c r="L382" s="23"/>
      <c r="M382" s="23">
        <v>2.3472E-2</v>
      </c>
      <c r="N382" s="24">
        <v>2.3471229999999998</v>
      </c>
      <c r="O382" s="22">
        <v>3.2155590000000003</v>
      </c>
      <c r="P382" s="23">
        <v>3.3798580000000009</v>
      </c>
      <c r="Q382" s="23">
        <v>3.5676300000000007</v>
      </c>
      <c r="R382" s="24">
        <v>2.0901160000000001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0.73970299999999989</v>
      </c>
      <c r="H384" s="23">
        <v>3.6984970000000001</v>
      </c>
      <c r="I384" s="23">
        <v>125.74875499999996</v>
      </c>
      <c r="J384" s="23"/>
      <c r="K384" s="23">
        <v>5.1778910000000007</v>
      </c>
      <c r="L384" s="23"/>
      <c r="M384" s="23">
        <v>0.73970299999999989</v>
      </c>
      <c r="N384" s="24">
        <v>73.96985699999999</v>
      </c>
      <c r="O384" s="22">
        <v>101.33870399999999</v>
      </c>
      <c r="P384" s="23">
        <v>106.51659200000005</v>
      </c>
      <c r="Q384" s="23">
        <v>112.434183</v>
      </c>
      <c r="R384" s="24">
        <v>65.870157999999989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4218.3290449999995</v>
      </c>
      <c r="G392" s="17">
        <f t="shared" si="53"/>
        <v>142.58226300000001</v>
      </c>
      <c r="H392" s="17">
        <f t="shared" si="53"/>
        <v>4482.5113009999995</v>
      </c>
      <c r="I392" s="17">
        <f t="shared" si="53"/>
        <v>9446.4389460000002</v>
      </c>
      <c r="J392" s="17">
        <f t="shared" si="53"/>
        <v>184.54678899999999</v>
      </c>
      <c r="K392" s="17">
        <f t="shared" si="53"/>
        <v>196658.22606500002</v>
      </c>
      <c r="L392" s="17">
        <f t="shared" si="53"/>
        <v>1367.1693760000001</v>
      </c>
      <c r="M392" s="17">
        <f t="shared" si="53"/>
        <v>1486.6226140000001</v>
      </c>
      <c r="N392" s="19">
        <f t="shared" si="53"/>
        <v>9813.8712739999992</v>
      </c>
      <c r="O392" s="16">
        <f t="shared" si="53"/>
        <v>28610.779579999995</v>
      </c>
      <c r="P392" s="17">
        <f t="shared" si="53"/>
        <v>33662.847021000001</v>
      </c>
      <c r="Q392" s="17">
        <f>SUM(Q393:Q395)</f>
        <v>33662.847021000001</v>
      </c>
      <c r="R392" s="19">
        <f t="shared" si="53"/>
        <v>643.52518100000009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364.14740300000005</v>
      </c>
      <c r="G393" s="23">
        <v>14.686851000000003</v>
      </c>
      <c r="H393" s="23">
        <v>389.01424800000001</v>
      </c>
      <c r="I393" s="23">
        <v>1032.8528299999998</v>
      </c>
      <c r="J393" s="23">
        <v>23.700557</v>
      </c>
      <c r="K393" s="23">
        <v>16738.685028</v>
      </c>
      <c r="L393" s="23">
        <v>150.20904400000001</v>
      </c>
      <c r="M393" s="23">
        <v>151.95851199999998</v>
      </c>
      <c r="N393" s="24">
        <v>1151.6220310000001</v>
      </c>
      <c r="O393" s="22">
        <v>2496.89743</v>
      </c>
      <c r="P393" s="23">
        <v>2936.0849840000001</v>
      </c>
      <c r="Q393" s="23">
        <v>2936.0849840000001</v>
      </c>
      <c r="R393" s="24">
        <v>61.161814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15.785443000000001</v>
      </c>
      <c r="G394" s="23">
        <v>3.9463609999999996</v>
      </c>
      <c r="H394" s="23">
        <v>19.731802000000005</v>
      </c>
      <c r="I394" s="23">
        <v>347.27974199999989</v>
      </c>
      <c r="J394" s="23">
        <v>11.839080000000001</v>
      </c>
      <c r="K394" s="23">
        <v>394.63606800000014</v>
      </c>
      <c r="L394" s="23">
        <v>51.302686999999999</v>
      </c>
      <c r="M394" s="23">
        <v>39.463607000000003</v>
      </c>
      <c r="N394" s="24">
        <v>473.56327899999997</v>
      </c>
      <c r="O394" s="22">
        <v>354.92947800000002</v>
      </c>
      <c r="P394" s="23">
        <v>416.95282300000002</v>
      </c>
      <c r="Q394" s="23">
        <v>416.95282300000002</v>
      </c>
      <c r="R394" s="24">
        <v>18.786745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3838.3961989999998</v>
      </c>
      <c r="G395" s="23">
        <v>123.94905100000003</v>
      </c>
      <c r="H395" s="23">
        <v>4073.7652509999998</v>
      </c>
      <c r="I395" s="23">
        <v>8066.3063739999998</v>
      </c>
      <c r="J395" s="23">
        <v>149.00715199999999</v>
      </c>
      <c r="K395" s="23">
        <v>179524.90496900002</v>
      </c>
      <c r="L395" s="23">
        <v>1165.657645</v>
      </c>
      <c r="M395" s="23">
        <v>1295.200495</v>
      </c>
      <c r="N395" s="24">
        <v>8188.6859639999984</v>
      </c>
      <c r="O395" s="22">
        <v>25758.952671999996</v>
      </c>
      <c r="P395" s="23">
        <v>30309.809214000001</v>
      </c>
      <c r="Q395" s="23">
        <v>30309.809214000001</v>
      </c>
      <c r="R395" s="24">
        <v>563.57662200000004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0.6379197262737466</v>
      </c>
      <c r="G397" s="17">
        <f t="shared" si="54"/>
        <v>0.33299640836841959</v>
      </c>
      <c r="H397" s="17">
        <f t="shared" si="54"/>
        <v>77.542511950114374</v>
      </c>
      <c r="I397" s="17">
        <f t="shared" si="54"/>
        <v>47.08200171252895</v>
      </c>
      <c r="J397" s="17">
        <f t="shared" si="54"/>
        <v>14.706823945980036</v>
      </c>
      <c r="K397" s="17">
        <f t="shared" si="54"/>
        <v>0.6456810806511305</v>
      </c>
      <c r="L397" s="17">
        <f t="shared" si="54"/>
        <v>2951.2249299752243</v>
      </c>
      <c r="M397" s="17">
        <f t="shared" si="54"/>
        <v>0.63753165855487737</v>
      </c>
      <c r="N397" s="19">
        <f t="shared" si="54"/>
        <v>121.94216242180994</v>
      </c>
      <c r="O397" s="16">
        <f t="shared" si="54"/>
        <v>901.98103033225539</v>
      </c>
      <c r="P397" s="17">
        <f t="shared" si="54"/>
        <v>901.98103033225539</v>
      </c>
      <c r="Q397" s="17">
        <f>SUM(Q398:Q401)</f>
        <v>901.98103033225539</v>
      </c>
      <c r="R397" s="19">
        <f t="shared" si="54"/>
        <v>432.83382007224975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1.9529554081264482E-2</v>
      </c>
      <c r="G398" s="23">
        <v>1.0203763127967615E-2</v>
      </c>
      <c r="H398" s="23">
        <v>2.3674802467142251</v>
      </c>
      <c r="I398" s="23">
        <v>1.4376227557228058</v>
      </c>
      <c r="J398" s="23">
        <v>0.45062195108949227</v>
      </c>
      <c r="K398" s="23">
        <v>2.0193360017427227E-2</v>
      </c>
      <c r="L398" s="23">
        <v>252.30454569141423</v>
      </c>
      <c r="M398" s="23">
        <v>1.949636378445635E-2</v>
      </c>
      <c r="N398" s="24">
        <v>3.7279930605421772</v>
      </c>
      <c r="O398" s="22">
        <v>18.649427770384559</v>
      </c>
      <c r="P398" s="23">
        <v>18.649427770384559</v>
      </c>
      <c r="Q398" s="23">
        <v>18.649427770384559</v>
      </c>
      <c r="R398" s="24">
        <v>8.9445141130915751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4.7783078240233215E-2</v>
      </c>
      <c r="G399" s="23">
        <v>2.4932102967776405E-2</v>
      </c>
      <c r="H399" s="23">
        <v>5.8158183266675882</v>
      </c>
      <c r="I399" s="23">
        <v>3.5310605203055894</v>
      </c>
      <c r="J399" s="23">
        <v>1.1011623571599833</v>
      </c>
      <c r="K399" s="23">
        <v>4.7865936992350776E-2</v>
      </c>
      <c r="L399" s="23">
        <v>31.629637752955407</v>
      </c>
      <c r="M399" s="23">
        <v>4.7778935302627341E-2</v>
      </c>
      <c r="N399" s="24">
        <v>9.1401001033503118</v>
      </c>
      <c r="O399" s="22">
        <v>48.018995875367203</v>
      </c>
      <c r="P399" s="23">
        <v>48.018995875367203</v>
      </c>
      <c r="Q399" s="23">
        <v>48.018995875367203</v>
      </c>
      <c r="R399" s="24">
        <v>23.04824015778323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6.9584867680930806E-2</v>
      </c>
      <c r="G400" s="23">
        <v>3.6434633489305583E-2</v>
      </c>
      <c r="H400" s="23">
        <v>8.3811961662265677</v>
      </c>
      <c r="I400" s="23">
        <v>5.090593643343488</v>
      </c>
      <c r="J400" s="23">
        <v>1.6087992246999483</v>
      </c>
      <c r="K400" s="23">
        <v>7.5541183846648513E-2</v>
      </c>
      <c r="L400" s="23">
        <v>2263.6062172334964</v>
      </c>
      <c r="M400" s="23">
        <v>6.9287051872644931E-2</v>
      </c>
      <c r="N400" s="24">
        <v>13.239246570070074</v>
      </c>
      <c r="O400" s="22">
        <v>102.46328381311845</v>
      </c>
      <c r="P400" s="23">
        <v>102.46328381311845</v>
      </c>
      <c r="Q400" s="23">
        <v>102.46328381311845</v>
      </c>
      <c r="R400" s="24">
        <v>49.087494343647059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0.50102222627131809</v>
      </c>
      <c r="G401" s="23">
        <v>0.26142590878337002</v>
      </c>
      <c r="H401" s="23">
        <v>60.978017210505996</v>
      </c>
      <c r="I401" s="23">
        <v>37.022724793157067</v>
      </c>
      <c r="J401" s="23">
        <v>11.546240413030612</v>
      </c>
      <c r="K401" s="23">
        <v>0.50208059979470399</v>
      </c>
      <c r="L401" s="23">
        <v>403.68452929735787</v>
      </c>
      <c r="M401" s="23">
        <v>0.50096930759514868</v>
      </c>
      <c r="N401" s="24">
        <v>95.834822687847378</v>
      </c>
      <c r="O401" s="22">
        <v>732.84932287338518</v>
      </c>
      <c r="P401" s="23">
        <v>732.84932287338518</v>
      </c>
      <c r="Q401" s="23">
        <v>732.84932287338518</v>
      </c>
      <c r="R401" s="24">
        <v>351.7535714577279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25.748419000000009</v>
      </c>
      <c r="H403" s="17">
        <v>128.74210400000001</v>
      </c>
      <c r="I403" s="17">
        <v>4377.2313920000006</v>
      </c>
      <c r="J403" s="17"/>
      <c r="K403" s="17">
        <v>180.23893799999996</v>
      </c>
      <c r="L403" s="17"/>
      <c r="M403" s="17">
        <v>25.748419000000009</v>
      </c>
      <c r="N403" s="19">
        <v>2574.8419999999996</v>
      </c>
      <c r="O403" s="16">
        <v>1777.657925</v>
      </c>
      <c r="P403" s="17">
        <v>1777.657925</v>
      </c>
      <c r="Q403" s="17">
        <v>1777.657925</v>
      </c>
      <c r="R403" s="19">
        <v>1122.2547540000005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0.29334000000000016</v>
      </c>
      <c r="H405" s="17">
        <v>1.4667510000000008</v>
      </c>
      <c r="I405" s="17">
        <v>49.869491000000018</v>
      </c>
      <c r="J405" s="17"/>
      <c r="K405" s="17">
        <v>2.0534439999999989</v>
      </c>
      <c r="L405" s="17"/>
      <c r="M405" s="17">
        <v>0.29334000000000016</v>
      </c>
      <c r="N405" s="19">
        <v>29.335002000000006</v>
      </c>
      <c r="O405" s="16">
        <v>31.190711</v>
      </c>
      <c r="P405" s="17">
        <v>31.190711</v>
      </c>
      <c r="Q405" s="17">
        <v>31.190711</v>
      </c>
      <c r="R405" s="19">
        <v>5.9111110000000018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6.7200130000000007</v>
      </c>
      <c r="H407" s="17">
        <v>33.60009500000001</v>
      </c>
      <c r="I407" s="17">
        <v>1142.4029539999999</v>
      </c>
      <c r="J407" s="17"/>
      <c r="K407" s="17">
        <v>47.040115000000007</v>
      </c>
      <c r="L407" s="17"/>
      <c r="M407" s="17">
        <v>6.7200130000000007</v>
      </c>
      <c r="N407" s="19">
        <v>672.00175300000012</v>
      </c>
      <c r="O407" s="16">
        <v>524.69079299999999</v>
      </c>
      <c r="P407" s="17">
        <v>524.69079299999999</v>
      </c>
      <c r="Q407" s="17">
        <v>524.69079299999999</v>
      </c>
      <c r="R407" s="19">
        <v>390.25566599999991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>
        <v>0.18000199999999997</v>
      </c>
      <c r="H411" s="17">
        <v>0.90000099999999994</v>
      </c>
      <c r="I411" s="17">
        <v>30.600000999999995</v>
      </c>
      <c r="J411" s="17"/>
      <c r="K411" s="17">
        <v>1.2599990000000001</v>
      </c>
      <c r="L411" s="17">
        <v>90.000003000000021</v>
      </c>
      <c r="M411" s="17">
        <v>0.18000199999999997</v>
      </c>
      <c r="N411" s="19">
        <v>18.000000000000004</v>
      </c>
      <c r="O411" s="16">
        <v>67.715998000000013</v>
      </c>
      <c r="P411" s="17">
        <v>67.715998000000013</v>
      </c>
      <c r="Q411" s="17">
        <v>67.715998000000013</v>
      </c>
      <c r="R411" s="19">
        <v>3.384001</v>
      </c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4219.9279767262733</v>
      </c>
      <c r="G413" s="27">
        <f t="shared" si="55"/>
        <v>177.02187740836843</v>
      </c>
      <c r="H413" s="27">
        <f t="shared" si="55"/>
        <v>4733.4669029501138</v>
      </c>
      <c r="I413" s="27">
        <f t="shared" si="55"/>
        <v>15304.66310871253</v>
      </c>
      <c r="J413" s="27">
        <f t="shared" si="55"/>
        <v>200.27601494598002</v>
      </c>
      <c r="K413" s="27">
        <f t="shared" si="55"/>
        <v>196918.53899108066</v>
      </c>
      <c r="L413" s="27">
        <f t="shared" si="55"/>
        <v>4579.4237399752246</v>
      </c>
      <c r="M413" s="27">
        <f t="shared" si="55"/>
        <v>1523.4085746585549</v>
      </c>
      <c r="N413" s="28">
        <f t="shared" si="55"/>
        <v>13366.524587421807</v>
      </c>
      <c r="O413" s="26">
        <f t="shared" si="55"/>
        <v>32054.380861332247</v>
      </c>
      <c r="P413" s="27">
        <f t="shared" si="55"/>
        <v>37118.12881433226</v>
      </c>
      <c r="Q413" s="27">
        <f t="shared" si="55"/>
        <v>37127.835075332259</v>
      </c>
      <c r="R413" s="28">
        <f t="shared" si="55"/>
        <v>2675.52298807225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272.15721772055548</v>
      </c>
      <c r="G418" s="17">
        <f t="shared" ref="G418:R418" si="57">SUM(G419:G427)</f>
        <v>867.97479120758919</v>
      </c>
      <c r="H418" s="17">
        <f t="shared" si="57"/>
        <v>898.884141849446</v>
      </c>
      <c r="I418" s="17">
        <f t="shared" si="57"/>
        <v>2195.591477680854</v>
      </c>
      <c r="J418" s="17">
        <f t="shared" si="57"/>
        <v>139.51451456486492</v>
      </c>
      <c r="K418" s="17">
        <f t="shared" si="57"/>
        <v>611.1191141965619</v>
      </c>
      <c r="L418" s="17">
        <f t="shared" si="57"/>
        <v>2789.7598399660492</v>
      </c>
      <c r="M418" s="17">
        <f t="shared" si="57"/>
        <v>35.634332792001686</v>
      </c>
      <c r="N418" s="19">
        <f t="shared" si="57"/>
        <v>3547.1480671846671</v>
      </c>
      <c r="O418" s="16">
        <f t="shared" si="57"/>
        <v>1319.133741659107</v>
      </c>
      <c r="P418" s="17">
        <f t="shared" si="57"/>
        <v>1326.2317386324064</v>
      </c>
      <c r="Q418" s="17">
        <f t="shared" si="57"/>
        <v>1432.8233066327491</v>
      </c>
      <c r="R418" s="19">
        <f t="shared" si="57"/>
        <v>2.0599928468828037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14.404808016653634</v>
      </c>
      <c r="G419" s="23">
        <v>25.577153470828474</v>
      </c>
      <c r="H419" s="23">
        <v>146.54027888474954</v>
      </c>
      <c r="I419" s="23">
        <v>78.186951435266579</v>
      </c>
      <c r="J419" s="23">
        <v>10.62704097836318</v>
      </c>
      <c r="K419" s="23">
        <v>169.74538796862697</v>
      </c>
      <c r="L419" s="23">
        <v>159.81019028224472</v>
      </c>
      <c r="M419" s="23">
        <v>27.819517286257685</v>
      </c>
      <c r="N419" s="24">
        <v>108.69060750086302</v>
      </c>
      <c r="O419" s="22">
        <v>31.655019785917542</v>
      </c>
      <c r="P419" s="23">
        <v>32.242537759216759</v>
      </c>
      <c r="Q419" s="23">
        <v>34.883440759559569</v>
      </c>
      <c r="R419" s="24">
        <v>1.2298406421063621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1.5034947039017652</v>
      </c>
      <c r="G420" s="23">
        <v>1.6300037367610001</v>
      </c>
      <c r="H420" s="23">
        <v>12.110009964695999</v>
      </c>
      <c r="I420" s="23">
        <v>8.0760012455869994</v>
      </c>
      <c r="J420" s="23">
        <v>1.8602455865017653</v>
      </c>
      <c r="K420" s="23">
        <v>24.591006227935001</v>
      </c>
      <c r="L420" s="23">
        <v>21.466018683805</v>
      </c>
      <c r="M420" s="23">
        <v>1.3950574400000001E-4</v>
      </c>
      <c r="N420" s="24">
        <v>1.8683804999999999E-5</v>
      </c>
      <c r="O420" s="22">
        <v>7.1804402931895623</v>
      </c>
      <c r="P420" s="23">
        <v>7.1804402931895623</v>
      </c>
      <c r="Q420" s="23">
        <v>7.1804402931895623</v>
      </c>
      <c r="R420" s="24">
        <v>0.25117437577644131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19.816859579999999</v>
      </c>
      <c r="P421" s="23">
        <v>19.816859579999999</v>
      </c>
      <c r="Q421" s="23">
        <v>19.816859579999999</v>
      </c>
      <c r="R421" s="24">
        <v>0.49542398900000006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244.85984900000008</v>
      </c>
      <c r="G423" s="23">
        <v>833.56543899999974</v>
      </c>
      <c r="H423" s="23">
        <v>729.36976100000038</v>
      </c>
      <c r="I423" s="23">
        <v>2083.9135990000004</v>
      </c>
      <c r="J423" s="23">
        <v>119.82503299999998</v>
      </c>
      <c r="K423" s="23">
        <v>416.78271999999987</v>
      </c>
      <c r="L423" s="23">
        <v>2604.8919979999996</v>
      </c>
      <c r="M423" s="23">
        <v>7.8146760000000013</v>
      </c>
      <c r="N423" s="24">
        <v>3438.4574409999991</v>
      </c>
      <c r="O423" s="22">
        <v>2.3871770000000003</v>
      </c>
      <c r="P423" s="23">
        <v>8.8976560000000013</v>
      </c>
      <c r="Q423" s="23">
        <v>112.84832099999998</v>
      </c>
      <c r="R423" s="24">
        <v>8.3553840000000004E-2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11.389066000000001</v>
      </c>
      <c r="G427" s="23">
        <v>7.2021949999999988</v>
      </c>
      <c r="H427" s="23">
        <v>10.864091999999999</v>
      </c>
      <c r="I427" s="23">
        <v>25.414926000000008</v>
      </c>
      <c r="J427" s="23">
        <v>7.2021949999999988</v>
      </c>
      <c r="K427" s="23"/>
      <c r="L427" s="23">
        <v>3.5916329999999999</v>
      </c>
      <c r="M427" s="23"/>
      <c r="N427" s="24"/>
      <c r="O427" s="22">
        <v>1258.094245</v>
      </c>
      <c r="P427" s="23">
        <v>1258.094245</v>
      </c>
      <c r="Q427" s="23">
        <v>1258.094245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10.322907999999996</v>
      </c>
      <c r="P429" s="17">
        <f t="shared" si="58"/>
        <v>12.683003000000001</v>
      </c>
      <c r="Q429" s="17">
        <f>SUM(Q430:Q432)</f>
        <v>15.779038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10.322907999999996</v>
      </c>
      <c r="P430" s="35">
        <v>12.683003000000001</v>
      </c>
      <c r="Q430" s="35">
        <v>15.779038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388.06839200000002</v>
      </c>
      <c r="G434" s="17">
        <v>679.11968600000012</v>
      </c>
      <c r="H434" s="17">
        <v>97.017097000000007</v>
      </c>
      <c r="I434" s="17">
        <v>1358.2393670000004</v>
      </c>
      <c r="J434" s="17"/>
      <c r="K434" s="17"/>
      <c r="L434" s="17">
        <v>6500.1455459999997</v>
      </c>
      <c r="M434" s="17">
        <v>291.05129299999999</v>
      </c>
      <c r="N434" s="19">
        <v>175115.86132900001</v>
      </c>
      <c r="O434" s="16">
        <v>44724.88203700001</v>
      </c>
      <c r="P434" s="17">
        <v>47441.360771</v>
      </c>
      <c r="Q434" s="17">
        <v>48314.514649000004</v>
      </c>
      <c r="R434" s="19">
        <v>25001.306076000001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2.2203900000000005</v>
      </c>
      <c r="G436" s="17">
        <f t="shared" si="59"/>
        <v>0.82061199999999979</v>
      </c>
      <c r="H436" s="17">
        <f t="shared" si="59"/>
        <v>2.212234</v>
      </c>
      <c r="I436" s="17">
        <f t="shared" si="59"/>
        <v>2.0278830000000001</v>
      </c>
      <c r="J436" s="17">
        <f t="shared" si="59"/>
        <v>243.08456200000001</v>
      </c>
      <c r="K436" s="17">
        <f t="shared" si="59"/>
        <v>2.8272850000000007</v>
      </c>
      <c r="L436" s="17">
        <f t="shared" si="59"/>
        <v>4.8992169999999984</v>
      </c>
      <c r="M436" s="17">
        <f t="shared" si="59"/>
        <v>3.2269910000000004</v>
      </c>
      <c r="N436" s="19">
        <f t="shared" si="59"/>
        <v>26.122613999999999</v>
      </c>
      <c r="O436" s="16">
        <f t="shared" si="59"/>
        <v>5.6610939999999994</v>
      </c>
      <c r="P436" s="17">
        <f t="shared" si="59"/>
        <v>5.6610939999999994</v>
      </c>
      <c r="Q436" s="17">
        <f>SUM(Q437:Q438)</f>
        <v>6.2908320000000009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2.2203900000000005</v>
      </c>
      <c r="G437" s="23">
        <v>0.82061199999999979</v>
      </c>
      <c r="H437" s="23">
        <v>2.212234</v>
      </c>
      <c r="I437" s="23">
        <v>2.0278830000000001</v>
      </c>
      <c r="J437" s="23">
        <v>243.08456200000001</v>
      </c>
      <c r="K437" s="23">
        <v>2.8272850000000007</v>
      </c>
      <c r="L437" s="23">
        <v>4.8992169999999984</v>
      </c>
      <c r="M437" s="23">
        <v>3.2269910000000004</v>
      </c>
      <c r="N437" s="24">
        <v>26.122613999999999</v>
      </c>
      <c r="O437" s="22">
        <v>5.6610939999999994</v>
      </c>
      <c r="P437" s="23">
        <v>5.6610939999999994</v>
      </c>
      <c r="Q437" s="23">
        <v>6.2908320000000009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6.2810630000000023</v>
      </c>
      <c r="P440" s="17">
        <f t="shared" si="60"/>
        <v>6.2810630000000023</v>
      </c>
      <c r="Q440" s="17">
        <f>SUM(Q441:Q447)</f>
        <v>6.2810630000000023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1.2657670000000005</v>
      </c>
      <c r="P441" s="23">
        <v>1.2657670000000005</v>
      </c>
      <c r="Q441" s="23">
        <v>1.2657670000000005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2.8602160000000012</v>
      </c>
      <c r="P442" s="23">
        <v>2.8602160000000012</v>
      </c>
      <c r="Q442" s="23">
        <v>2.8602160000000012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2.1550800000000008</v>
      </c>
      <c r="P445" s="23">
        <v>2.1550800000000008</v>
      </c>
      <c r="Q445" s="23">
        <v>2.1550800000000008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662.44599972055551</v>
      </c>
      <c r="G449" s="27">
        <f t="shared" si="61"/>
        <v>1547.9150892075893</v>
      </c>
      <c r="H449" s="27">
        <f t="shared" si="61"/>
        <v>998.113472849446</v>
      </c>
      <c r="I449" s="27">
        <f t="shared" si="61"/>
        <v>3555.8587276808544</v>
      </c>
      <c r="J449" s="27">
        <f t="shared" si="61"/>
        <v>382.59907656486496</v>
      </c>
      <c r="K449" s="27">
        <f t="shared" si="61"/>
        <v>613.94639919656186</v>
      </c>
      <c r="L449" s="27">
        <f t="shared" si="61"/>
        <v>9294.8046029660491</v>
      </c>
      <c r="M449" s="27">
        <f t="shared" si="61"/>
        <v>329.9126167920017</v>
      </c>
      <c r="N449" s="28">
        <f t="shared" si="61"/>
        <v>178689.13201018466</v>
      </c>
      <c r="O449" s="26">
        <f t="shared" si="61"/>
        <v>46066.280843659115</v>
      </c>
      <c r="P449" s="27">
        <f t="shared" si="61"/>
        <v>48792.217669632402</v>
      </c>
      <c r="Q449" s="27">
        <f t="shared" si="61"/>
        <v>49775.688888632758</v>
      </c>
      <c r="R449" s="28">
        <f t="shared" si="61"/>
        <v>25003.366068846884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1903.2700990000001</v>
      </c>
      <c r="P454" s="17">
        <f t="shared" si="63"/>
        <v>43393.245416999984</v>
      </c>
      <c r="Q454" s="17">
        <f>SUM(Q455:Q460)</f>
        <v>43393.245416999984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287.74854000000011</v>
      </c>
      <c r="P455" s="23">
        <v>7481.4620399999985</v>
      </c>
      <c r="Q455" s="23">
        <v>7481.4620399999985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1286.1670320000001</v>
      </c>
      <c r="P456" s="23">
        <v>27609.665563999999</v>
      </c>
      <c r="Q456" s="23">
        <v>27609.665563999999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6.456233000000001</v>
      </c>
      <c r="P457" s="23">
        <v>167.86205299999997</v>
      </c>
      <c r="Q457" s="23">
        <v>167.86205299999997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22.831979999999998</v>
      </c>
      <c r="P458" s="23">
        <v>593.6314799999999</v>
      </c>
      <c r="Q458" s="23">
        <v>593.6314799999999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115.35871399999996</v>
      </c>
      <c r="P459" s="23">
        <v>2738.2266800000011</v>
      </c>
      <c r="Q459" s="23">
        <v>2738.2266800000011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184.70760000000001</v>
      </c>
      <c r="P460" s="23">
        <v>4802.3975999999993</v>
      </c>
      <c r="Q460" s="23">
        <v>4802.3975999999993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1.8085439999999999</v>
      </c>
      <c r="G470" s="17">
        <f t="shared" si="65"/>
        <v>248.67470799999995</v>
      </c>
      <c r="H470" s="17">
        <f t="shared" si="65"/>
        <v>22.606793</v>
      </c>
      <c r="I470" s="17">
        <f t="shared" si="65"/>
        <v>20.628699999999998</v>
      </c>
      <c r="J470" s="17">
        <f t="shared" si="65"/>
        <v>39.561883999999999</v>
      </c>
      <c r="K470" s="17">
        <f t="shared" si="65"/>
        <v>14.694417000000001</v>
      </c>
      <c r="L470" s="17">
        <f t="shared" si="65"/>
        <v>31.084335999999997</v>
      </c>
      <c r="M470" s="17">
        <f t="shared" si="65"/>
        <v>5.6516979999999988</v>
      </c>
      <c r="N470" s="19">
        <f t="shared" si="65"/>
        <v>158.24754300000001</v>
      </c>
      <c r="O470" s="16">
        <f t="shared" si="65"/>
        <v>1525.9584359999999</v>
      </c>
      <c r="P470" s="17">
        <f t="shared" si="65"/>
        <v>1610.7339029999998</v>
      </c>
      <c r="Q470" s="17">
        <f>SUM(Q471:Q475)</f>
        <v>1638.9923939999999</v>
      </c>
      <c r="R470" s="19">
        <f t="shared" si="65"/>
        <v>141.29244799999998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1.8085439999999999</v>
      </c>
      <c r="G475" s="23">
        <v>248.67470799999995</v>
      </c>
      <c r="H475" s="23">
        <v>22.606793</v>
      </c>
      <c r="I475" s="23">
        <v>20.628699999999998</v>
      </c>
      <c r="J475" s="23">
        <v>39.561883999999999</v>
      </c>
      <c r="K475" s="23">
        <v>14.694417000000001</v>
      </c>
      <c r="L475" s="23">
        <v>31.084335999999997</v>
      </c>
      <c r="M475" s="23">
        <v>5.6516979999999988</v>
      </c>
      <c r="N475" s="24">
        <v>158.24754300000001</v>
      </c>
      <c r="O475" s="22">
        <v>1525.9584359999999</v>
      </c>
      <c r="P475" s="23">
        <v>1610.7339029999998</v>
      </c>
      <c r="Q475" s="23">
        <v>1638.9923939999999</v>
      </c>
      <c r="R475" s="24">
        <v>141.29244799999998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1797.3664070000002</v>
      </c>
      <c r="P520" s="17">
        <f t="shared" si="70"/>
        <v>11447.466144000002</v>
      </c>
      <c r="Q520" s="17">
        <f>SUM(Q521:Q524)</f>
        <v>46976.420935000002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1797.3664070000002</v>
      </c>
      <c r="P524" s="23">
        <v>11447.466144000002</v>
      </c>
      <c r="Q524" s="23">
        <v>46976.420935000002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1.8085439999999999</v>
      </c>
      <c r="G526" s="27">
        <f t="shared" si="71"/>
        <v>248.67470799999995</v>
      </c>
      <c r="H526" s="27">
        <f t="shared" si="71"/>
        <v>22.606793</v>
      </c>
      <c r="I526" s="27">
        <f t="shared" si="71"/>
        <v>20.628699999999998</v>
      </c>
      <c r="J526" s="27">
        <f t="shared" si="71"/>
        <v>39.561883999999999</v>
      </c>
      <c r="K526" s="27">
        <f t="shared" si="71"/>
        <v>14.694417000000001</v>
      </c>
      <c r="L526" s="27">
        <f t="shared" si="71"/>
        <v>31.084335999999997</v>
      </c>
      <c r="M526" s="27">
        <f t="shared" si="71"/>
        <v>5.6516979999999988</v>
      </c>
      <c r="N526" s="28">
        <f t="shared" si="71"/>
        <v>158.24754300000001</v>
      </c>
      <c r="O526" s="26">
        <f t="shared" si="71"/>
        <v>5226.5949420000006</v>
      </c>
      <c r="P526" s="27">
        <f t="shared" si="71"/>
        <v>56451.445463999989</v>
      </c>
      <c r="Q526" s="27">
        <f t="shared" si="71"/>
        <v>92008.658745999986</v>
      </c>
      <c r="R526" s="28">
        <f t="shared" si="71"/>
        <v>141.29244799999998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33170.035163000008</v>
      </c>
      <c r="P557" s="17">
        <f t="shared" si="75"/>
        <v>40541.154089999996</v>
      </c>
      <c r="Q557" s="17">
        <f>SUM(Q558:Q559)</f>
        <v>62654.510867999998</v>
      </c>
      <c r="R557" s="19">
        <f t="shared" si="75"/>
        <v>2985.3031610000016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26679.281945000006</v>
      </c>
      <c r="P558" s="23">
        <v>32608.011259999996</v>
      </c>
      <c r="Q558" s="23">
        <v>50394.199230999999</v>
      </c>
      <c r="R558" s="24">
        <v>2401.1353740000013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6490.7532179999998</v>
      </c>
      <c r="P559" s="23">
        <v>7933.1428300000007</v>
      </c>
      <c r="Q559" s="23">
        <v>12260.311636999997</v>
      </c>
      <c r="R559" s="24">
        <v>584.1677870000002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33170.035163000008</v>
      </c>
      <c r="P653" s="27">
        <f t="shared" si="87"/>
        <v>40541.154089999996</v>
      </c>
      <c r="Q653" s="27">
        <f t="shared" si="87"/>
        <v>62654.510867999998</v>
      </c>
      <c r="R653" s="28">
        <f t="shared" si="87"/>
        <v>2985.3031610000016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2017&amp;CTOTAL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3.2763861982800799</v>
      </c>
      <c r="H4" s="188">
        <f t="shared" si="1"/>
        <v>252.4830747079032</v>
      </c>
      <c r="I4" s="188">
        <f t="shared" si="1"/>
        <v>405.15165558531351</v>
      </c>
      <c r="J4" s="188">
        <f t="shared" si="1"/>
        <v>134.75899526429845</v>
      </c>
      <c r="K4" s="188">
        <f t="shared" si="1"/>
        <v>100.55688937193661</v>
      </c>
      <c r="L4" s="188">
        <f t="shared" si="0"/>
        <v>892.95061563341892</v>
      </c>
      <c r="M4" s="189">
        <f t="shared" si="0"/>
        <v>2.6559284865752399E-2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2.0924670816408284</v>
      </c>
      <c r="H5" s="113">
        <v>0.30962245453002551</v>
      </c>
      <c r="I5" s="113">
        <v>16.058684140939068</v>
      </c>
      <c r="J5" s="113">
        <v>12.607555163618676</v>
      </c>
      <c r="K5" s="113">
        <v>0.62410580123399684</v>
      </c>
      <c r="L5" s="113">
        <v>29.59996815568104</v>
      </c>
      <c r="M5" s="24">
        <v>1.4238243841327E-3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0.1189581388647485</v>
      </c>
      <c r="H6" s="113">
        <v>10.584598706300834</v>
      </c>
      <c r="I6" s="113">
        <v>1.3634204972789756</v>
      </c>
      <c r="J6" s="113">
        <v>0.92577425297354843</v>
      </c>
      <c r="K6" s="113">
        <v>0.58200527577886629</v>
      </c>
      <c r="L6" s="113">
        <v>13.455798899566549</v>
      </c>
      <c r="M6" s="24">
        <v>2.42591223825224E-2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0.98593098301375748</v>
      </c>
      <c r="H7" s="113">
        <v>241.12547532997368</v>
      </c>
      <c r="I7" s="113">
        <v>385.80109409166454</v>
      </c>
      <c r="J7" s="113">
        <v>120.5637232073032</v>
      </c>
      <c r="K7" s="113">
        <v>96.451271176452366</v>
      </c>
      <c r="L7" s="113">
        <v>843.94156380537095</v>
      </c>
      <c r="M7" s="24">
        <v>8.7600000000000004E-4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1.5108944680068227E-2</v>
      </c>
      <c r="H8" s="113">
        <v>0.1337379822129188</v>
      </c>
      <c r="I8" s="113">
        <v>0.37473352766998896</v>
      </c>
      <c r="J8" s="113">
        <v>0.26413959945873844</v>
      </c>
      <c r="K8" s="113">
        <v>2.1913973031966956</v>
      </c>
      <c r="L8" s="113">
        <v>2.9640083765258209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6.3921050080676917E-2</v>
      </c>
      <c r="H9" s="113">
        <v>0.3296402348857369</v>
      </c>
      <c r="I9" s="113">
        <v>1.5537233277608808</v>
      </c>
      <c r="J9" s="113">
        <v>0.39780304094428637</v>
      </c>
      <c r="K9" s="113">
        <v>0.70810981527468198</v>
      </c>
      <c r="L9" s="113">
        <v>2.9892763962746396</v>
      </c>
      <c r="M9" s="24">
        <v>3.3809909730000001E-7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4.143E-3</v>
      </c>
      <c r="G11" s="17">
        <f t="shared" ref="G11:K11" si="3">SUM(G12:G16)</f>
        <v>8.3851793531299984E-2</v>
      </c>
      <c r="H11" s="111">
        <f t="shared" si="3"/>
        <v>8.2887762037852628</v>
      </c>
      <c r="I11" s="111">
        <f t="shared" si="3"/>
        <v>13.262851828413897</v>
      </c>
      <c r="J11" s="111">
        <f t="shared" si="3"/>
        <v>4.1447389480978956</v>
      </c>
      <c r="K11" s="111">
        <f t="shared" si="3"/>
        <v>3.3158904444218962</v>
      </c>
      <c r="L11" s="111">
        <f t="shared" si="2"/>
        <v>29.012257424718953</v>
      </c>
      <c r="M11" s="112">
        <f t="shared" si="2"/>
        <v>3.9999999999999998E-6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4.143E-3</v>
      </c>
      <c r="G14" s="23">
        <v>8.3851793531299984E-2</v>
      </c>
      <c r="H14" s="113">
        <v>8.2887762037852628</v>
      </c>
      <c r="I14" s="113">
        <v>13.262851828413897</v>
      </c>
      <c r="J14" s="113">
        <v>4.1447389480978956</v>
      </c>
      <c r="K14" s="113">
        <v>3.3158904444218962</v>
      </c>
      <c r="L14" s="113">
        <v>29.012257424718953</v>
      </c>
      <c r="M14" s="24">
        <v>3.9999999999999998E-6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1.0227694987503611E-2</v>
      </c>
      <c r="H18" s="111">
        <f t="shared" si="5"/>
        <v>0.1128230393436417</v>
      </c>
      <c r="I18" s="111">
        <f t="shared" si="5"/>
        <v>0.23354820754050598</v>
      </c>
      <c r="J18" s="111">
        <f t="shared" si="5"/>
        <v>0.14093677628232498</v>
      </c>
      <c r="K18" s="111">
        <f t="shared" si="5"/>
        <v>0.49674629184232499</v>
      </c>
      <c r="L18" s="111">
        <f t="shared" si="4"/>
        <v>0.98405440859839055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9.8704218775446956E-4</v>
      </c>
      <c r="H19" s="113">
        <v>4.9735367087399998E-4</v>
      </c>
      <c r="I19" s="113">
        <v>2.3083265761736E-3</v>
      </c>
      <c r="J19" s="113">
        <v>4.6910257095160001E-4</v>
      </c>
      <c r="K19" s="113">
        <v>4.6910257095160001E-4</v>
      </c>
      <c r="L19" s="113">
        <v>3.7438740065575998E-3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2.1307572492115361E-4</v>
      </c>
      <c r="H20" s="113">
        <v>7.8112489538720003E-3</v>
      </c>
      <c r="I20" s="113">
        <v>1.2890874595342902E-2</v>
      </c>
      <c r="J20" s="113">
        <v>9.3735597639237004E-3</v>
      </c>
      <c r="K20" s="113">
        <v>9.3735597639237004E-3</v>
      </c>
      <c r="L20" s="113">
        <v>3.9449265583012906E-2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4.0776521489996472E-4</v>
      </c>
      <c r="H21" s="113">
        <v>5.5758009478999995E-3</v>
      </c>
      <c r="I21" s="113">
        <v>9.2290902688762014E-3</v>
      </c>
      <c r="J21" s="113">
        <v>7.6490028441000002E-3</v>
      </c>
      <c r="K21" s="113">
        <v>7.6490028441000002E-3</v>
      </c>
      <c r="L21" s="113">
        <v>3.0102896904976202E-2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2.7483217753599996E-2</v>
      </c>
      <c r="I22" s="113">
        <v>7.7541935804800011E-2</v>
      </c>
      <c r="J22" s="113">
        <v>5.4475663761599999E-2</v>
      </c>
      <c r="K22" s="113">
        <v>0.41028517932159997</v>
      </c>
      <c r="L22" s="113">
        <v>0.56978599664160001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8.6198118599280227E-3</v>
      </c>
      <c r="H24" s="113">
        <v>7.1455418017395703E-2</v>
      </c>
      <c r="I24" s="113">
        <v>0.13157798029531328</v>
      </c>
      <c r="J24" s="113">
        <v>6.8969447341749701E-2</v>
      </c>
      <c r="K24" s="113">
        <v>6.8969447341749701E-2</v>
      </c>
      <c r="L24" s="113">
        <v>0.34097237546224379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50.144213404104001</v>
      </c>
      <c r="I26" s="111">
        <f t="shared" si="7"/>
        <v>0.61276024526399997</v>
      </c>
      <c r="J26" s="111">
        <f t="shared" si="7"/>
        <v>0.1838280735792</v>
      </c>
      <c r="K26" s="111">
        <f t="shared" si="7"/>
        <v>0.1225520490528</v>
      </c>
      <c r="L26" s="111">
        <f t="shared" si="6"/>
        <v>51.063353771999999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50.144213404104001</v>
      </c>
      <c r="I32" s="113">
        <v>0.61276024526399997</v>
      </c>
      <c r="J32" s="113">
        <v>0.1838280735792</v>
      </c>
      <c r="K32" s="113">
        <v>0.1225520490528</v>
      </c>
      <c r="L32" s="113">
        <v>51.063353771999999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1.9649790275237698E-2</v>
      </c>
      <c r="G35" s="17">
        <f t="shared" ref="G35:K35" si="9">SUM(G36:G41)</f>
        <v>0.39740799444415931</v>
      </c>
      <c r="H35" s="111">
        <f t="shared" si="9"/>
        <v>39.048501128258238</v>
      </c>
      <c r="I35" s="111">
        <f t="shared" si="9"/>
        <v>62.495980085472162</v>
      </c>
      <c r="J35" s="111">
        <f t="shared" si="9"/>
        <v>19.532674466852992</v>
      </c>
      <c r="K35" s="111">
        <f t="shared" si="9"/>
        <v>15.628796497935943</v>
      </c>
      <c r="L35" s="111">
        <f t="shared" si="8"/>
        <v>136.70595217848043</v>
      </c>
      <c r="M35" s="112">
        <f t="shared" si="8"/>
        <v>1.0868980999999998E-9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1.9519999999999999E-2</v>
      </c>
      <c r="G38" s="23">
        <v>0.39292870409488373</v>
      </c>
      <c r="H38" s="113">
        <v>39.042073891893054</v>
      </c>
      <c r="I38" s="113">
        <v>62.467031837836558</v>
      </c>
      <c r="J38" s="113">
        <v>19.523900837836553</v>
      </c>
      <c r="K38" s="113">
        <v>15.619979837836555</v>
      </c>
      <c r="L38" s="113">
        <v>136.65298640539569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1.7896761313001262E-3</v>
      </c>
      <c r="H39" s="113">
        <v>2.0044372655999999E-3</v>
      </c>
      <c r="I39" s="113">
        <v>3.0066558983999998E-3</v>
      </c>
      <c r="J39" s="113">
        <v>3.0066558983999998E-3</v>
      </c>
      <c r="K39" s="113">
        <v>3.0066558983999998E-3</v>
      </c>
      <c r="L39" s="113">
        <v>1.10244049608E-2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1.2366995518819999E-4</v>
      </c>
      <c r="G40" s="23">
        <v>1.494466204877641E-3</v>
      </c>
      <c r="H40" s="113">
        <v>3.0433095373843993E-3</v>
      </c>
      <c r="I40" s="113">
        <v>2.3243914353198301E-2</v>
      </c>
      <c r="J40" s="113">
        <v>3.7572210373957018E-3</v>
      </c>
      <c r="K40" s="113">
        <v>3.8105968615957E-3</v>
      </c>
      <c r="L40" s="113">
        <v>3.3855041731774192E-2</v>
      </c>
      <c r="M40" s="24">
        <v>1.0158010999999999E-9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6.1203200494999992E-6</v>
      </c>
      <c r="G41" s="23">
        <v>1.1951480130978525E-3</v>
      </c>
      <c r="H41" s="113">
        <v>1.3794895622039002E-3</v>
      </c>
      <c r="I41" s="113">
        <v>2.6976773840090987E-3</v>
      </c>
      <c r="J41" s="113">
        <v>2.0097520806414996E-3</v>
      </c>
      <c r="K41" s="113">
        <v>1.9994073393922998E-3</v>
      </c>
      <c r="L41" s="113">
        <v>8.0863263921548013E-3</v>
      </c>
      <c r="M41" s="24">
        <v>7.1097000000000018E-11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2.3792790275237698E-2</v>
      </c>
      <c r="G43" s="27">
        <f t="shared" ref="G43:K43" si="11">SUM(G35,G26,G18,G11,G4)</f>
        <v>3.7678736812430427</v>
      </c>
      <c r="H43" s="114">
        <f t="shared" si="11"/>
        <v>350.07738848339432</v>
      </c>
      <c r="I43" s="114">
        <f t="shared" si="11"/>
        <v>481.75679595200404</v>
      </c>
      <c r="J43" s="114">
        <f t="shared" si="11"/>
        <v>158.76117352911086</v>
      </c>
      <c r="K43" s="114">
        <f t="shared" si="11"/>
        <v>120.12087465518957</v>
      </c>
      <c r="L43" s="114">
        <f t="shared" si="10"/>
        <v>1110.7162334172167</v>
      </c>
      <c r="M43" s="28">
        <f t="shared" si="10"/>
        <v>2.6563285952650499E-2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3.2839296276005202E-2</v>
      </c>
      <c r="G48" s="17">
        <f t="shared" ref="G48:M48" si="13">SUM(G49:G54)</f>
        <v>1.3953832863848701</v>
      </c>
      <c r="H48" s="111">
        <f t="shared" si="13"/>
        <v>150.11055581436304</v>
      </c>
      <c r="I48" s="111">
        <f t="shared" si="13"/>
        <v>237.2411729591399</v>
      </c>
      <c r="J48" s="111">
        <f t="shared" si="13"/>
        <v>108.96124658256225</v>
      </c>
      <c r="K48" s="111">
        <f t="shared" si="13"/>
        <v>89.322901394294959</v>
      </c>
      <c r="L48" s="111">
        <f t="shared" si="13"/>
        <v>585.6358767701222</v>
      </c>
      <c r="M48" s="112">
        <f t="shared" si="13"/>
        <v>0.88123099999999999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3.2827000000000002E-2</v>
      </c>
      <c r="G51" s="23">
        <v>1.3906213173575126</v>
      </c>
      <c r="H51" s="113">
        <v>150.10117076643255</v>
      </c>
      <c r="I51" s="113">
        <v>237.19007709891943</v>
      </c>
      <c r="J51" s="113">
        <v>108.94780911717466</v>
      </c>
      <c r="K51" s="113">
        <v>89.308997129330322</v>
      </c>
      <c r="L51" s="113">
        <v>585.5480541118568</v>
      </c>
      <c r="M51" s="24">
        <v>0.88123099999999999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4.9999999999999996E-6</v>
      </c>
      <c r="G52" s="23">
        <v>3.0081070443048656E-3</v>
      </c>
      <c r="H52" s="113">
        <v>3.3611571745148896E-3</v>
      </c>
      <c r="I52" s="113">
        <v>5.8715718699164279E-3</v>
      </c>
      <c r="J52" s="113">
        <v>4.963191603388319E-3</v>
      </c>
      <c r="K52" s="113">
        <v>4.9495317497563205E-3</v>
      </c>
      <c r="L52" s="113">
        <v>1.9145452397575972E-2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7.2962760051999997E-6</v>
      </c>
      <c r="G53" s="23">
        <v>1.7538619830525766E-3</v>
      </c>
      <c r="H53" s="113">
        <v>6.0238907559781677E-3</v>
      </c>
      <c r="I53" s="113">
        <v>4.5224288350572843E-2</v>
      </c>
      <c r="J53" s="113">
        <v>8.4742737841987381E-3</v>
      </c>
      <c r="K53" s="113">
        <v>8.9547332148713927E-3</v>
      </c>
      <c r="L53" s="113">
        <v>6.8677205867844704E-2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0.38084700000000005</v>
      </c>
      <c r="G56" s="17">
        <f t="shared" ref="G56:M56" si="15">SUM(G57:G61)</f>
        <v>43.374719482424709</v>
      </c>
      <c r="H56" s="111">
        <f t="shared" si="15"/>
        <v>8235.612033854899</v>
      </c>
      <c r="I56" s="111">
        <f t="shared" si="15"/>
        <v>7681.7694879377586</v>
      </c>
      <c r="J56" s="111">
        <f t="shared" si="15"/>
        <v>2912.3384198118429</v>
      </c>
      <c r="K56" s="111">
        <f t="shared" si="15"/>
        <v>4547.7521951971103</v>
      </c>
      <c r="L56" s="111">
        <f t="shared" si="15"/>
        <v>23377.472136801614</v>
      </c>
      <c r="M56" s="112">
        <f t="shared" si="15"/>
        <v>0.648065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0.12325300000000002</v>
      </c>
      <c r="G58" s="23">
        <v>9.0147079708279403</v>
      </c>
      <c r="H58" s="113">
        <v>2333.3289076440269</v>
      </c>
      <c r="I58" s="113">
        <v>2246.8523319895321</v>
      </c>
      <c r="J58" s="113">
        <v>859.03720962165551</v>
      </c>
      <c r="K58" s="113">
        <v>1090.0177568271051</v>
      </c>
      <c r="L58" s="113">
        <v>6529.2362060823189</v>
      </c>
      <c r="M58" s="24">
        <v>0.645397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0.25759400000000005</v>
      </c>
      <c r="G61" s="23">
        <v>34.360011511596767</v>
      </c>
      <c r="H61" s="113">
        <v>5902.2831262108721</v>
      </c>
      <c r="I61" s="113">
        <v>5434.9171559482265</v>
      </c>
      <c r="J61" s="113">
        <v>2053.3012101901872</v>
      </c>
      <c r="K61" s="113">
        <v>3457.7344383700056</v>
      </c>
      <c r="L61" s="113">
        <v>16848.235930719296</v>
      </c>
      <c r="M61" s="24">
        <v>2.6679999999999998E-3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1.8332999999999995E-2</v>
      </c>
      <c r="G63" s="17">
        <f t="shared" ref="G63:M63" si="17">SUM(G64:G68)</f>
        <v>0.30375133482858507</v>
      </c>
      <c r="H63" s="111">
        <f t="shared" si="17"/>
        <v>27.688166168598205</v>
      </c>
      <c r="I63" s="111">
        <f t="shared" si="17"/>
        <v>44.64427885047909</v>
      </c>
      <c r="J63" s="111">
        <f t="shared" si="17"/>
        <v>13.988313258356539</v>
      </c>
      <c r="K63" s="111">
        <f t="shared" si="17"/>
        <v>11.244194622023425</v>
      </c>
      <c r="L63" s="111">
        <f t="shared" si="17"/>
        <v>97.564952899457282</v>
      </c>
      <c r="M63" s="112">
        <f t="shared" si="17"/>
        <v>4.1067999999999993E-2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1.3848999999999995E-2</v>
      </c>
      <c r="G65" s="23">
        <v>0.28357393885439308</v>
      </c>
      <c r="H65" s="113">
        <v>27.649441873294201</v>
      </c>
      <c r="I65" s="113">
        <v>44.338560729657999</v>
      </c>
      <c r="J65" s="113">
        <v>13.953665204663482</v>
      </c>
      <c r="K65" s="113">
        <v>11.213622809941317</v>
      </c>
      <c r="L65" s="113">
        <v>97.155290617557014</v>
      </c>
      <c r="M65" s="24">
        <v>4.1067999999999993E-2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4.4839999999999993E-3</v>
      </c>
      <c r="G67" s="23">
        <v>2.0177395974191995E-2</v>
      </c>
      <c r="H67" s="113">
        <v>3.8724295304004827E-2</v>
      </c>
      <c r="I67" s="113">
        <v>0.30571812082109084</v>
      </c>
      <c r="J67" s="113">
        <v>3.4648053693056971E-2</v>
      </c>
      <c r="K67" s="113">
        <v>3.0571812082109087E-2</v>
      </c>
      <c r="L67" s="113">
        <v>0.40966228190026177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0.43201929627600522</v>
      </c>
      <c r="G70" s="27">
        <f t="shared" ref="G70:M70" si="19">SUM(G63,G56,G48)</f>
        <v>45.073854103638162</v>
      </c>
      <c r="H70" s="114">
        <f t="shared" si="19"/>
        <v>8413.4107558378601</v>
      </c>
      <c r="I70" s="114">
        <f t="shared" si="19"/>
        <v>7963.6549397473773</v>
      </c>
      <c r="J70" s="114">
        <f t="shared" si="19"/>
        <v>3035.2879796527614</v>
      </c>
      <c r="K70" s="114">
        <f t="shared" si="19"/>
        <v>4648.3192912134282</v>
      </c>
      <c r="L70" s="114">
        <f t="shared" si="19"/>
        <v>24060.672966471197</v>
      </c>
      <c r="M70" s="28">
        <f t="shared" si="19"/>
        <v>1.5703640000000001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0.44840643011702269</v>
      </c>
      <c r="G75" s="17">
        <f t="shared" ref="G75:M75" si="21">SUM(G76:G81)</f>
        <v>6.7816929506106094</v>
      </c>
      <c r="H75" s="111">
        <f t="shared" si="21"/>
        <v>507.36770848387107</v>
      </c>
      <c r="I75" s="111">
        <f t="shared" si="21"/>
        <v>757.08272403812373</v>
      </c>
      <c r="J75" s="111">
        <f t="shared" si="21"/>
        <v>243.47836782600305</v>
      </c>
      <c r="K75" s="111">
        <f t="shared" si="21"/>
        <v>199.13365183240219</v>
      </c>
      <c r="L75" s="111">
        <f t="shared" si="21"/>
        <v>1707.0624521561344</v>
      </c>
      <c r="M75" s="112">
        <f t="shared" si="21"/>
        <v>0.12766721033632428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0.22189597740234707</v>
      </c>
      <c r="G77" s="39">
        <v>1.8585528607469273</v>
      </c>
      <c r="H77" s="120">
        <v>40.003230342470786</v>
      </c>
      <c r="I77" s="120">
        <v>1.789276636111782</v>
      </c>
      <c r="J77" s="120">
        <v>0.75556998818321963</v>
      </c>
      <c r="K77" s="120">
        <v>1.3596444520948276</v>
      </c>
      <c r="L77" s="120">
        <v>43.907721414559248</v>
      </c>
      <c r="M77" s="40">
        <v>0.1249941605434565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0.22506443405867568</v>
      </c>
      <c r="G78" s="39">
        <v>4.767811433650448</v>
      </c>
      <c r="H78" s="120">
        <v>467.19038976995517</v>
      </c>
      <c r="I78" s="120">
        <v>754.5352097649361</v>
      </c>
      <c r="J78" s="120">
        <v>242.47532098928627</v>
      </c>
      <c r="K78" s="120">
        <v>197.5221634717081</v>
      </c>
      <c r="L78" s="120">
        <v>1661.7230839759213</v>
      </c>
      <c r="M78" s="40">
        <v>2.6730497818438E-3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9.3200000000000043E-4</v>
      </c>
      <c r="G79" s="39">
        <v>0.10869333939</v>
      </c>
      <c r="H79" s="120">
        <v>0.10047764660440002</v>
      </c>
      <c r="I79" s="120">
        <v>0.20430475956959995</v>
      </c>
      <c r="J79" s="120">
        <v>0.14564432726360005</v>
      </c>
      <c r="K79" s="120">
        <v>0.14476221549960006</v>
      </c>
      <c r="L79" s="120">
        <v>0.59518894893720009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5.1401865600000018E-4</v>
      </c>
      <c r="G80" s="39">
        <v>4.6635316823233269E-2</v>
      </c>
      <c r="H80" s="120">
        <v>7.3610724840716291E-2</v>
      </c>
      <c r="I80" s="120">
        <v>0.5539328775061696</v>
      </c>
      <c r="J80" s="120">
        <v>0.10183252126996004</v>
      </c>
      <c r="K80" s="120">
        <v>0.10708169309963866</v>
      </c>
      <c r="L80" s="120">
        <v>0.83645781671648467</v>
      </c>
      <c r="M80" s="40">
        <v>1.1024E-11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2.0883163098264343E-3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2.0883163098264343E-3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7.3365322581999765E-2</v>
      </c>
      <c r="G88" s="17">
        <f t="shared" ref="G88:M88" si="25">SUM(G89:G114)</f>
        <v>1.6373924962222466</v>
      </c>
      <c r="H88" s="111">
        <f t="shared" si="25"/>
        <v>1.2623703265497257</v>
      </c>
      <c r="I88" s="111">
        <f t="shared" si="25"/>
        <v>5.1924918125901129</v>
      </c>
      <c r="J88" s="111">
        <f t="shared" si="25"/>
        <v>1.4378082732448747</v>
      </c>
      <c r="K88" s="111">
        <f t="shared" si="25"/>
        <v>0.81926731543382159</v>
      </c>
      <c r="L88" s="111">
        <f t="shared" si="25"/>
        <v>8.7119377400803728</v>
      </c>
      <c r="M88" s="112">
        <f t="shared" si="25"/>
        <v>0.13562487914301882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>
        <v>0.1308398495635589</v>
      </c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1.0637825674656023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7.3365322581999765E-2</v>
      </c>
      <c r="G99" s="39">
        <v>0.49776133437481757</v>
      </c>
      <c r="H99" s="120">
        <v>1.1658465968499969</v>
      </c>
      <c r="I99" s="120">
        <v>5.022108417199985</v>
      </c>
      <c r="J99" s="120">
        <v>1.3810798147299992</v>
      </c>
      <c r="K99" s="120">
        <v>0.77125236406999986</v>
      </c>
      <c r="L99" s="120">
        <v>8.3402871928499884</v>
      </c>
      <c r="M99" s="40">
        <v>4.784694951E-3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7.1065965740000014E-2</v>
      </c>
      <c r="H107" s="120">
        <v>9.6310930000000003E-2</v>
      </c>
      <c r="I107" s="120">
        <v>0.15986001000000002</v>
      </c>
      <c r="J107" s="120">
        <v>4.7017650000000008E-2</v>
      </c>
      <c r="K107" s="120">
        <v>3.7614119999999994E-2</v>
      </c>
      <c r="L107" s="120">
        <v>0.34080271000000001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1.7037500000000003E-8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4.782611604326679E-3</v>
      </c>
      <c r="H114" s="120">
        <v>2.1279969972870001E-4</v>
      </c>
      <c r="I114" s="120">
        <v>1.0523385390127701E-2</v>
      </c>
      <c r="J114" s="120">
        <v>9.7108085148756001E-3</v>
      </c>
      <c r="K114" s="120">
        <v>1.0400831363821699E-2</v>
      </c>
      <c r="L114" s="120">
        <v>3.0847837230383798E-2</v>
      </c>
      <c r="M114" s="40">
        <v>3.3462845989999998E-7</v>
      </c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0.52177175269902243</v>
      </c>
      <c r="G116" s="42">
        <f t="shared" ref="G116:M116" si="27">SUM(G88,G83,G75)</f>
        <v>8.4211737631426828</v>
      </c>
      <c r="H116" s="122">
        <f t="shared" si="27"/>
        <v>508.6300788104208</v>
      </c>
      <c r="I116" s="122">
        <f t="shared" si="27"/>
        <v>762.27521585071383</v>
      </c>
      <c r="J116" s="122">
        <f t="shared" si="27"/>
        <v>244.91617609924793</v>
      </c>
      <c r="K116" s="122">
        <f t="shared" si="27"/>
        <v>199.95291914783601</v>
      </c>
      <c r="L116" s="122">
        <f t="shared" si="27"/>
        <v>1715.7743898962149</v>
      </c>
      <c r="M116" s="43">
        <f t="shared" si="27"/>
        <v>0.26329208947934313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1.7594169500001274E-4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1.7594169500001274E-4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0.16731756</v>
      </c>
      <c r="G128" s="17">
        <f t="shared" ref="G128:M128" si="31">SUM(G129:G138)</f>
        <v>54.395568100883906</v>
      </c>
      <c r="H128" s="111">
        <f t="shared" si="31"/>
        <v>720.09749936000003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9752.4135650835033</v>
      </c>
      <c r="M128" s="112">
        <f t="shared" si="31"/>
        <v>24.808590997403247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720.09749936000003</v>
      </c>
      <c r="I129" s="120"/>
      <c r="J129" s="120"/>
      <c r="K129" s="120"/>
      <c r="L129" s="120">
        <v>720.09749936000003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4238.5862909999996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1.1224698820800001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29.167965980883903</v>
      </c>
      <c r="H135" s="120"/>
      <c r="I135" s="120"/>
      <c r="J135" s="120"/>
      <c r="K135" s="120"/>
      <c r="L135" s="120">
        <v>4666.8745569414241</v>
      </c>
      <c r="M135" s="40">
        <v>24.306638317403248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0.16731756</v>
      </c>
      <c r="G137" s="39">
        <v>25.22760212</v>
      </c>
      <c r="H137" s="120"/>
      <c r="I137" s="120"/>
      <c r="J137" s="120"/>
      <c r="K137" s="120"/>
      <c r="L137" s="120">
        <v>125.73274790000001</v>
      </c>
      <c r="M137" s="40">
        <v>0.50195268000000004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15.0040116</v>
      </c>
      <c r="H140" s="111">
        <f t="shared" si="33"/>
        <v>1141.5454300000001</v>
      </c>
      <c r="I140" s="111">
        <f t="shared" si="33"/>
        <v>1129.93298</v>
      </c>
      <c r="J140" s="111">
        <f t="shared" si="33"/>
        <v>1129.93298</v>
      </c>
      <c r="K140" s="111">
        <f t="shared" si="33"/>
        <v>139.85768999999999</v>
      </c>
      <c r="L140" s="111">
        <f t="shared" si="33"/>
        <v>3541.26908</v>
      </c>
      <c r="M140" s="112">
        <f t="shared" si="33"/>
        <v>1.2893370824E-3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1141.5454300000001</v>
      </c>
      <c r="I141" s="120">
        <v>1129.93298</v>
      </c>
      <c r="J141" s="120">
        <v>1129.93298</v>
      </c>
      <c r="K141" s="120">
        <v>139.85768999999999</v>
      </c>
      <c r="L141" s="120">
        <v>3541.26908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15.0040116</v>
      </c>
      <c r="H149" s="120"/>
      <c r="I149" s="120"/>
      <c r="J149" s="120"/>
      <c r="K149" s="120"/>
      <c r="L149" s="120"/>
      <c r="M149" s="40">
        <v>1.2893370824E-3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0.16731756</v>
      </c>
      <c r="G238" s="42">
        <f t="shared" ref="G238:M238" si="43">SUM(G228,G204,G173,G155,G140,G128,G121,G236)</f>
        <v>69.39975564257891</v>
      </c>
      <c r="H238" s="122">
        <f t="shared" si="43"/>
        <v>1861.6429293600002</v>
      </c>
      <c r="I238" s="122">
        <f t="shared" si="43"/>
        <v>1129.93298</v>
      </c>
      <c r="J238" s="122">
        <f t="shared" si="43"/>
        <v>1129.93298</v>
      </c>
      <c r="K238" s="122">
        <f t="shared" si="43"/>
        <v>139.85768999999999</v>
      </c>
      <c r="L238" s="122">
        <f t="shared" si="43"/>
        <v>13293.682645083503</v>
      </c>
      <c r="M238" s="43">
        <f t="shared" si="43"/>
        <v>24.809880334485648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0.75250035000000015</v>
      </c>
      <c r="I313" s="111">
        <f t="shared" si="65"/>
        <v>0.37983350999999999</v>
      </c>
      <c r="J313" s="111">
        <f t="shared" si="65"/>
        <v>0.37983350999999999</v>
      </c>
      <c r="K313" s="111">
        <f t="shared" si="65"/>
        <v>0.37983350999999999</v>
      </c>
      <c r="L313" s="111">
        <f t="shared" si="65"/>
        <v>1.8920008800000003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0.75250035000000015</v>
      </c>
      <c r="I319" s="113">
        <v>0.37983350999999999</v>
      </c>
      <c r="J319" s="113">
        <v>0.37983350999999999</v>
      </c>
      <c r="K319" s="113">
        <v>0.37983350999999999</v>
      </c>
      <c r="L319" s="113">
        <v>1.8920008800000003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538.13516600000003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538.13516600000003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6.7298999999999996E-3</v>
      </c>
      <c r="H336" s="111">
        <f t="shared" si="69"/>
        <v>7.4701889999999995</v>
      </c>
      <c r="I336" s="111">
        <f t="shared" si="69"/>
        <v>3.0284550000000006</v>
      </c>
      <c r="J336" s="111">
        <f t="shared" si="69"/>
        <v>3.0284550000000006</v>
      </c>
      <c r="K336" s="111">
        <f t="shared" si="69"/>
        <v>3.0284550000000006</v>
      </c>
      <c r="L336" s="111">
        <f t="shared" si="69"/>
        <v>16.555554000000001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6.7298999999999996E-3</v>
      </c>
      <c r="H338" s="113">
        <v>7.4701889999999995</v>
      </c>
      <c r="I338" s="113">
        <v>3.0284550000000006</v>
      </c>
      <c r="J338" s="113">
        <v>3.0284550000000006</v>
      </c>
      <c r="K338" s="113">
        <v>3.0284550000000006</v>
      </c>
      <c r="L338" s="113">
        <v>16.555554000000001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6.7298999999999996E-3</v>
      </c>
      <c r="H341" s="114">
        <f t="shared" si="71"/>
        <v>8.2226893499999996</v>
      </c>
      <c r="I341" s="114">
        <f t="shared" si="71"/>
        <v>3.4082885100000007</v>
      </c>
      <c r="J341" s="114">
        <f t="shared" si="71"/>
        <v>3.4082885100000007</v>
      </c>
      <c r="K341" s="114">
        <f t="shared" si="71"/>
        <v>3.4082885100000007</v>
      </c>
      <c r="L341" s="114">
        <f t="shared" si="71"/>
        <v>18.447554880000002</v>
      </c>
      <c r="M341" s="28">
        <f t="shared" si="71"/>
        <v>538.13516600000003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10.655277313399999</v>
      </c>
      <c r="H346" s="111">
        <f t="shared" si="73"/>
        <v>460.64908729209992</v>
      </c>
      <c r="I346" s="111">
        <f t="shared" si="73"/>
        <v>516.64826183719993</v>
      </c>
      <c r="J346" s="111">
        <f t="shared" si="73"/>
        <v>403.5993880149</v>
      </c>
      <c r="K346" s="111">
        <f t="shared" si="73"/>
        <v>435.20199712990001</v>
      </c>
      <c r="L346" s="111">
        <f t="shared" si="73"/>
        <v>1816.0987342755</v>
      </c>
      <c r="M346" s="112">
        <f t="shared" si="73"/>
        <v>2.131481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5.0652784023999997</v>
      </c>
      <c r="H347" s="113">
        <v>210.02865134569998</v>
      </c>
      <c r="I347" s="113">
        <v>235.60805272779999</v>
      </c>
      <c r="J347" s="113">
        <v>184.06810918780005</v>
      </c>
      <c r="K347" s="113">
        <v>198.21633346350001</v>
      </c>
      <c r="L347" s="113">
        <v>827.92114672489993</v>
      </c>
      <c r="M347" s="24">
        <v>1.013277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1.8641186744999996</v>
      </c>
      <c r="H348" s="113">
        <v>77.941769138199987</v>
      </c>
      <c r="I348" s="113">
        <v>87.42850552729999</v>
      </c>
      <c r="J348" s="113">
        <v>68.280844822999995</v>
      </c>
      <c r="K348" s="113">
        <v>73.672497692600004</v>
      </c>
      <c r="L348" s="113">
        <v>307.32361718190003</v>
      </c>
      <c r="M348" s="24">
        <v>0.3729030000000001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3.725880236500001</v>
      </c>
      <c r="H349" s="113">
        <v>172.67866680820001</v>
      </c>
      <c r="I349" s="113">
        <v>193.61170358210001</v>
      </c>
      <c r="J349" s="113">
        <v>151.25043400409999</v>
      </c>
      <c r="K349" s="113">
        <v>163.31316597379998</v>
      </c>
      <c r="L349" s="113">
        <v>680.85397036869995</v>
      </c>
      <c r="M349" s="24">
        <v>0.74530099999999988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1.1131313345000002</v>
      </c>
      <c r="H351" s="111">
        <f t="shared" si="75"/>
        <v>43.100626941100003</v>
      </c>
      <c r="I351" s="111">
        <f t="shared" si="75"/>
        <v>48.412612973099996</v>
      </c>
      <c r="J351" s="111">
        <f t="shared" si="75"/>
        <v>37.858089141000001</v>
      </c>
      <c r="K351" s="111">
        <f t="shared" si="75"/>
        <v>40.322086166199995</v>
      </c>
      <c r="L351" s="111">
        <f t="shared" si="75"/>
        <v>169.69341522169998</v>
      </c>
      <c r="M351" s="112">
        <f t="shared" si="75"/>
        <v>0.231489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0.49118283880000002</v>
      </c>
      <c r="H352" s="113">
        <v>18.895223932700006</v>
      </c>
      <c r="I352" s="113">
        <v>21.243115457399998</v>
      </c>
      <c r="J352" s="113">
        <v>16.590224221300002</v>
      </c>
      <c r="K352" s="113">
        <v>17.709106493</v>
      </c>
      <c r="L352" s="113">
        <v>74.437670104599988</v>
      </c>
      <c r="M352" s="24">
        <v>0.10363599999999999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0.18655017740000002</v>
      </c>
      <c r="H353" s="113">
        <v>7.2211404070999992</v>
      </c>
      <c r="I353" s="113">
        <v>8.1195338902999978</v>
      </c>
      <c r="J353" s="113">
        <v>6.3399036175999992</v>
      </c>
      <c r="K353" s="113">
        <v>6.7694988033999977</v>
      </c>
      <c r="L353" s="113">
        <v>28.450076718399998</v>
      </c>
      <c r="M353" s="24">
        <v>3.9456000000000005E-2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0.43539831830000009</v>
      </c>
      <c r="H354" s="113">
        <v>16.984262601299999</v>
      </c>
      <c r="I354" s="113">
        <v>19.049963625399997</v>
      </c>
      <c r="J354" s="113">
        <v>14.9279613021</v>
      </c>
      <c r="K354" s="113">
        <v>15.843480869799997</v>
      </c>
      <c r="L354" s="113">
        <v>66.805668398699979</v>
      </c>
      <c r="M354" s="24">
        <v>8.8396999999999989E-2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1.0093783793</v>
      </c>
      <c r="H356" s="111">
        <f t="shared" si="77"/>
        <v>28.331405054300003</v>
      </c>
      <c r="I356" s="111">
        <f t="shared" si="77"/>
        <v>171.56239726950002</v>
      </c>
      <c r="J356" s="111">
        <f t="shared" si="77"/>
        <v>191.70917419630001</v>
      </c>
      <c r="K356" s="111">
        <f t="shared" si="77"/>
        <v>44.071074527799993</v>
      </c>
      <c r="L356" s="111">
        <f t="shared" si="77"/>
        <v>435.67405104750003</v>
      </c>
      <c r="M356" s="112">
        <f t="shared" si="77"/>
        <v>0.20127400000000001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0.68480346849999996</v>
      </c>
      <c r="H357" s="113">
        <v>18.403083762800001</v>
      </c>
      <c r="I357" s="113">
        <v>111.44089611970003</v>
      </c>
      <c r="J357" s="113">
        <v>124.5275334617</v>
      </c>
      <c r="K357" s="113">
        <v>28.627019186699993</v>
      </c>
      <c r="L357" s="113">
        <v>282.99853253129999</v>
      </c>
      <c r="M357" s="24">
        <v>0.13659900000000003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0.16557040379999996</v>
      </c>
      <c r="H358" s="113">
        <v>4.5988597964999993</v>
      </c>
      <c r="I358" s="113">
        <v>27.848650990399999</v>
      </c>
      <c r="J358" s="113">
        <v>31.118951290199998</v>
      </c>
      <c r="K358" s="113">
        <v>7.1537819054999989</v>
      </c>
      <c r="L358" s="113">
        <v>70.720243982299991</v>
      </c>
      <c r="M358" s="24">
        <v>3.3024999999999999E-2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0.15900450699999999</v>
      </c>
      <c r="H359" s="113">
        <v>5.3294614950000003</v>
      </c>
      <c r="I359" s="113">
        <v>32.272850159400001</v>
      </c>
      <c r="J359" s="113">
        <v>36.062689444399993</v>
      </c>
      <c r="K359" s="113">
        <v>8.2902734355999996</v>
      </c>
      <c r="L359" s="113">
        <v>81.955274533899996</v>
      </c>
      <c r="M359" s="24">
        <v>3.1649999999999998E-2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2.1130679900000005E-2</v>
      </c>
      <c r="H361" s="111">
        <v>0.45787586140000003</v>
      </c>
      <c r="I361" s="111">
        <v>0.51511034420000001</v>
      </c>
      <c r="J361" s="111">
        <v>0.37202413749999996</v>
      </c>
      <c r="K361" s="111">
        <v>0.5580362055000001</v>
      </c>
      <c r="L361" s="111">
        <v>1.9030465480000003</v>
      </c>
      <c r="M361" s="112">
        <v>4.2279999999999991E-3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0.23186627509999996</v>
      </c>
      <c r="H363" s="111">
        <f t="shared" si="79"/>
        <v>5.8507242042000005</v>
      </c>
      <c r="I363" s="111">
        <f t="shared" si="79"/>
        <v>7.7187547562000001</v>
      </c>
      <c r="J363" s="111">
        <f t="shared" si="79"/>
        <v>4.4528248800999997</v>
      </c>
      <c r="K363" s="111">
        <f t="shared" si="79"/>
        <v>8.6182967754999993</v>
      </c>
      <c r="L363" s="111">
        <f t="shared" si="79"/>
        <v>26.6406006166</v>
      </c>
      <c r="M363" s="112">
        <f t="shared" si="79"/>
        <v>0.13062700000000002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6.3397661299999991E-2</v>
      </c>
      <c r="H364" s="113">
        <v>1.2765201648000002</v>
      </c>
      <c r="I364" s="113">
        <v>1.9112688461000007</v>
      </c>
      <c r="J364" s="113">
        <v>0.91138872400000004</v>
      </c>
      <c r="K364" s="113">
        <v>2.1776905060999998</v>
      </c>
      <c r="L364" s="113">
        <v>6.2768682411000016</v>
      </c>
      <c r="M364" s="24">
        <v>4.7903000000000008E-2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2.4168201399999995E-2</v>
      </c>
      <c r="H365" s="113">
        <v>0.48311135840000002</v>
      </c>
      <c r="I365" s="113">
        <v>0.72859784230000002</v>
      </c>
      <c r="J365" s="113">
        <v>0.34353156469999996</v>
      </c>
      <c r="K365" s="113">
        <v>0.83105201550000007</v>
      </c>
      <c r="L365" s="113">
        <v>2.3862927812999999</v>
      </c>
      <c r="M365" s="24">
        <v>1.8558000000000002E-2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0.14430041239999997</v>
      </c>
      <c r="H366" s="113">
        <v>4.0910926810000001</v>
      </c>
      <c r="I366" s="113">
        <v>5.0788880677999995</v>
      </c>
      <c r="J366" s="113">
        <v>3.1979045913999999</v>
      </c>
      <c r="K366" s="113">
        <v>5.609554253899999</v>
      </c>
      <c r="L366" s="113">
        <v>17.9774395942</v>
      </c>
      <c r="M366" s="24">
        <v>6.4166000000000015E-2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10.0922702289</v>
      </c>
      <c r="I370" s="111">
        <v>0.5052544109999999</v>
      </c>
      <c r="J370" s="111">
        <v>0.74585175009999993</v>
      </c>
      <c r="K370" s="111"/>
      <c r="L370" s="111">
        <v>11.343376389400001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13.030783982199999</v>
      </c>
      <c r="H374" s="114">
        <f t="shared" si="81"/>
        <v>548.48198958199987</v>
      </c>
      <c r="I374" s="114">
        <f t="shared" si="81"/>
        <v>745.36239159119987</v>
      </c>
      <c r="J374" s="114">
        <f t="shared" si="81"/>
        <v>638.73735211990004</v>
      </c>
      <c r="K374" s="114">
        <f t="shared" si="81"/>
        <v>528.77149080489994</v>
      </c>
      <c r="L374" s="114">
        <f t="shared" si="81"/>
        <v>2461.3532240986997</v>
      </c>
      <c r="M374" s="28">
        <f t="shared" si="81"/>
        <v>2.6990989999999999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1.7899999999999999E-3</v>
      </c>
      <c r="G379" s="17">
        <v>1.1210293900000003E-2</v>
      </c>
      <c r="H379" s="111">
        <v>0.40030022755947953</v>
      </c>
      <c r="I379" s="111">
        <v>0.71171924924237928</v>
      </c>
      <c r="J379" s="111">
        <v>0.64218877573717481</v>
      </c>
      <c r="K379" s="111">
        <v>9.5775915727609675</v>
      </c>
      <c r="L379" s="111">
        <v>11.331799825099996</v>
      </c>
      <c r="M379" s="112">
        <v>2.5159999999999996E-3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3.7013735785000001E-3</v>
      </c>
      <c r="H381" s="111">
        <f t="shared" si="83"/>
        <v>2.2895094300000003</v>
      </c>
      <c r="I381" s="111">
        <f t="shared" si="83"/>
        <v>3.8158490499999997</v>
      </c>
      <c r="J381" s="111">
        <f t="shared" si="83"/>
        <v>2.6253041463999995</v>
      </c>
      <c r="K381" s="111">
        <f t="shared" si="83"/>
        <v>0.60290414989999985</v>
      </c>
      <c r="L381" s="111">
        <f t="shared" si="83"/>
        <v>9.3335667763000014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1.1383551399999999E-4</v>
      </c>
      <c r="H382" s="113">
        <v>7.0413719999999985E-2</v>
      </c>
      <c r="I382" s="113">
        <v>0.11735619999999999</v>
      </c>
      <c r="J382" s="113">
        <v>8.0741065599999981E-2</v>
      </c>
      <c r="K382" s="113">
        <v>1.8542279600000003E-2</v>
      </c>
      <c r="L382" s="113">
        <v>0.28705326520000002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3.5875380644999999E-3</v>
      </c>
      <c r="H384" s="113">
        <v>2.2190957100000004</v>
      </c>
      <c r="I384" s="113">
        <v>3.6984928499999996</v>
      </c>
      <c r="J384" s="113">
        <v>2.5445630807999997</v>
      </c>
      <c r="K384" s="113">
        <v>0.58436187029999986</v>
      </c>
      <c r="L384" s="113">
        <v>9.0465135111000006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1.0190579999999998</v>
      </c>
      <c r="G392" s="17">
        <f t="shared" ref="G392:M392" si="87">SUM(G393:G395)</f>
        <v>3.1303693887047763</v>
      </c>
      <c r="H392" s="111">
        <f t="shared" si="87"/>
        <v>34.596452133941938</v>
      </c>
      <c r="I392" s="111">
        <f t="shared" si="87"/>
        <v>203.38226066965967</v>
      </c>
      <c r="J392" s="111">
        <f t="shared" si="87"/>
        <v>142.58226066975971</v>
      </c>
      <c r="K392" s="111">
        <f t="shared" si="87"/>
        <v>56.818226066905964</v>
      </c>
      <c r="L392" s="111">
        <f t="shared" si="87"/>
        <v>437.37919954026722</v>
      </c>
      <c r="M392" s="112">
        <f t="shared" si="87"/>
        <v>3.5453229999999998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0.10731500000000001</v>
      </c>
      <c r="G393" s="23">
        <v>0.29781905403777603</v>
      </c>
      <c r="H393" s="113">
        <v>3.4463700621419395</v>
      </c>
      <c r="I393" s="113">
        <v>19.776850310659697</v>
      </c>
      <c r="J393" s="113">
        <v>14.6868503107597</v>
      </c>
      <c r="K393" s="113">
        <v>5.0316850310059698</v>
      </c>
      <c r="L393" s="113">
        <v>42.941755714567307</v>
      </c>
      <c r="M393" s="24">
        <v>0.307253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3.1570000000000008E-2</v>
      </c>
      <c r="G394" s="23">
        <v>5.1302688697000012E-2</v>
      </c>
      <c r="H394" s="113">
        <v>0.78927213379999994</v>
      </c>
      <c r="I394" s="113">
        <v>3.9463606689999997</v>
      </c>
      <c r="J394" s="113">
        <v>3.9463606689999997</v>
      </c>
      <c r="K394" s="113">
        <v>0.39463606689999997</v>
      </c>
      <c r="L394" s="113">
        <v>9.0766295387000007</v>
      </c>
      <c r="M394" s="24">
        <v>1.4992999999999994E-2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0.88017299999999976</v>
      </c>
      <c r="G395" s="23">
        <v>2.7812476459700002</v>
      </c>
      <c r="H395" s="113">
        <v>30.360809937999996</v>
      </c>
      <c r="I395" s="113">
        <v>179.65904968999999</v>
      </c>
      <c r="J395" s="113">
        <v>123.94904969</v>
      </c>
      <c r="K395" s="113">
        <v>51.391904968999995</v>
      </c>
      <c r="L395" s="113">
        <v>385.36081428699993</v>
      </c>
      <c r="M395" s="24">
        <v>3.223077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7.6168238937996166E-2</v>
      </c>
      <c r="I397" s="111">
        <f t="shared" si="89"/>
        <v>0.13964177095946678</v>
      </c>
      <c r="J397" s="111">
        <f t="shared" si="89"/>
        <v>4.7605149442962472E-2</v>
      </c>
      <c r="K397" s="111">
        <f t="shared" si="89"/>
        <v>17.872101299719898</v>
      </c>
      <c r="L397" s="111">
        <f t="shared" si="89"/>
        <v>18.13551645906032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1.0243637271050678E-2</v>
      </c>
      <c r="I398" s="113">
        <v>1.878000160618587E-2</v>
      </c>
      <c r="J398" s="113">
        <v>6.4022733087584389E-3</v>
      </c>
      <c r="K398" s="113">
        <v>1.7049108072300523</v>
      </c>
      <c r="L398" s="113">
        <v>1.7403367194160473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1.177328118012822E-3</v>
      </c>
      <c r="I399" s="113">
        <v>2.1584348764255644E-3</v>
      </c>
      <c r="J399" s="113">
        <v>7.3583007540749961E-4</v>
      </c>
      <c r="K399" s="113">
        <v>4.0387528009216771</v>
      </c>
      <c r="L399" s="113">
        <v>4.0428243939915225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5.3790245572068775E-2</v>
      </c>
      <c r="I400" s="113">
        <v>9.8615449914009917E-2</v>
      </c>
      <c r="J400" s="113">
        <v>3.3618903557905359E-2</v>
      </c>
      <c r="K400" s="113">
        <v>2.3828596581361192</v>
      </c>
      <c r="L400" s="113">
        <v>2.5688842571801032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1.0957027976863884E-2</v>
      </c>
      <c r="I401" s="113">
        <v>2.0087884562845437E-2</v>
      </c>
      <c r="J401" s="113">
        <v>6.8481425008911773E-3</v>
      </c>
      <c r="K401" s="113">
        <v>9.7455780334320483</v>
      </c>
      <c r="L401" s="113">
        <v>9.7834710884726483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77.245259999999988</v>
      </c>
      <c r="I403" s="111">
        <v>128.74209999999999</v>
      </c>
      <c r="J403" s="111">
        <v>88.574564800000019</v>
      </c>
      <c r="K403" s="111">
        <v>20.341251800000002</v>
      </c>
      <c r="L403" s="111">
        <v>314.90317659999994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0.93758000000000052</v>
      </c>
      <c r="I405" s="111">
        <v>1.4092200000000004</v>
      </c>
      <c r="J405" s="111">
        <v>1.0091240000000004</v>
      </c>
      <c r="K405" s="111">
        <v>0.23174649999999999</v>
      </c>
      <c r="L405" s="111">
        <v>3.5876704999999993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20.160052299509996</v>
      </c>
      <c r="I407" s="111">
        <v>33.600087165849999</v>
      </c>
      <c r="J407" s="111">
        <v>23.116859970104795</v>
      </c>
      <c r="K407" s="111">
        <v>5.3088137722043003</v>
      </c>
      <c r="L407" s="111">
        <v>82.185813207669085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>
        <v>0.72000000000000008</v>
      </c>
      <c r="I411" s="111">
        <v>0.72000000000000008</v>
      </c>
      <c r="J411" s="111">
        <v>0.61919999999999997</v>
      </c>
      <c r="K411" s="111">
        <v>0.14220000000000002</v>
      </c>
      <c r="L411" s="111">
        <v>2.2014000000000005</v>
      </c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1.0208479999999998</v>
      </c>
      <c r="G413" s="27">
        <f t="shared" ref="G413:M413" si="91">SUM(G411,G409,G407,G405,G403,G397,G392,G386,G381,G379)</f>
        <v>3.1452810561832765</v>
      </c>
      <c r="H413" s="114">
        <f t="shared" si="91"/>
        <v>136.42532232994941</v>
      </c>
      <c r="I413" s="114">
        <f t="shared" si="91"/>
        <v>372.52087790571147</v>
      </c>
      <c r="J413" s="114">
        <f t="shared" si="91"/>
        <v>259.21710751144468</v>
      </c>
      <c r="K413" s="114">
        <f t="shared" si="91"/>
        <v>110.89483516149113</v>
      </c>
      <c r="L413" s="114">
        <f t="shared" si="91"/>
        <v>879.05814290839669</v>
      </c>
      <c r="M413" s="28">
        <f t="shared" si="91"/>
        <v>3.5478389999999997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0.67480193558799995</v>
      </c>
      <c r="G418" s="17">
        <f t="shared" ref="G418:M418" si="93">SUM(G419:G427)</f>
        <v>255.44944019631114</v>
      </c>
      <c r="H418" s="111">
        <f t="shared" si="93"/>
        <v>1.0039114884123324</v>
      </c>
      <c r="I418" s="111">
        <f t="shared" si="93"/>
        <v>2.0840787929656015</v>
      </c>
      <c r="J418" s="111">
        <f t="shared" si="93"/>
        <v>1.1372038864461564</v>
      </c>
      <c r="K418" s="111">
        <f t="shared" si="93"/>
        <v>1.3552713723380734</v>
      </c>
      <c r="L418" s="111">
        <f t="shared" si="93"/>
        <v>5.5804655380119161</v>
      </c>
      <c r="M418" s="112">
        <f t="shared" si="93"/>
        <v>0.23444798871297351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0.31666068758799998</v>
      </c>
      <c r="G419" s="23">
        <v>0.17645108491446382</v>
      </c>
      <c r="H419" s="113">
        <v>0.77547851739881635</v>
      </c>
      <c r="I419" s="113">
        <v>1.6524681027793293</v>
      </c>
      <c r="J419" s="113">
        <v>0.8770524919862005</v>
      </c>
      <c r="K419" s="113">
        <v>1.0726004039182173</v>
      </c>
      <c r="L419" s="113">
        <v>4.3775995139323163</v>
      </c>
      <c r="M419" s="24">
        <v>7.7087129734399997E-6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0.11328400000000001</v>
      </c>
      <c r="G420" s="23">
        <v>1.7886311396625439E-2</v>
      </c>
      <c r="H420" s="113">
        <v>0.20076343101351596</v>
      </c>
      <c r="I420" s="113">
        <v>0.42781291018627204</v>
      </c>
      <c r="J420" s="113">
        <v>0.22705645445995593</v>
      </c>
      <c r="K420" s="113">
        <v>0.27724556841985598</v>
      </c>
      <c r="L420" s="113">
        <v>1.1328783640795999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0.24485724800000003</v>
      </c>
      <c r="G423" s="23">
        <v>242.25495600000005</v>
      </c>
      <c r="H423" s="113">
        <v>2.7669539999999999E-2</v>
      </c>
      <c r="I423" s="113">
        <v>3.7977800000000002E-3</v>
      </c>
      <c r="J423" s="113">
        <v>3.3094939999999989E-2</v>
      </c>
      <c r="K423" s="113">
        <v>5.4253999999999986E-3</v>
      </c>
      <c r="L423" s="113">
        <v>6.9987659999999993E-2</v>
      </c>
      <c r="M423" s="24">
        <v>0.23444028000000006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13.000146800000001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97.01709769088572</v>
      </c>
      <c r="H434" s="111">
        <v>54.329629036525034</v>
      </c>
      <c r="I434" s="111">
        <v>101.86805444348443</v>
      </c>
      <c r="J434" s="111">
        <v>230.90092340523134</v>
      </c>
      <c r="K434" s="111">
        <v>0</v>
      </c>
      <c r="L434" s="111">
        <v>387.09860688524077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2.4473000000000005E-2</v>
      </c>
      <c r="G436" s="17">
        <f t="shared" ref="G436:M436" si="97">SUM(G437:G438)</f>
        <v>4.404888E-3</v>
      </c>
      <c r="H436" s="111">
        <f t="shared" si="97"/>
        <v>2.1535007999999994E-3</v>
      </c>
      <c r="I436" s="111">
        <f t="shared" si="97"/>
        <v>1.1762682399999998E-3</v>
      </c>
      <c r="J436" s="111">
        <f t="shared" si="97"/>
        <v>1.0506473600000001E-3</v>
      </c>
      <c r="K436" s="111">
        <f t="shared" si="97"/>
        <v>1.14037656E-3</v>
      </c>
      <c r="L436" s="111">
        <f t="shared" si="97"/>
        <v>5.5207929600000006E-3</v>
      </c>
      <c r="M436" s="112">
        <f t="shared" si="97"/>
        <v>6.6888000000000003E-2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2.4473000000000005E-2</v>
      </c>
      <c r="G437" s="23">
        <v>4.404888E-3</v>
      </c>
      <c r="H437" s="113">
        <v>2.1535007999999994E-3</v>
      </c>
      <c r="I437" s="113">
        <v>1.1762682399999998E-3</v>
      </c>
      <c r="J437" s="113">
        <v>1.0506473600000001E-3</v>
      </c>
      <c r="K437" s="113">
        <v>1.14037656E-3</v>
      </c>
      <c r="L437" s="113">
        <v>5.5207929600000006E-3</v>
      </c>
      <c r="M437" s="24">
        <v>6.6888000000000003E-2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0.69927493558799991</v>
      </c>
      <c r="G449" s="27">
        <f t="shared" ref="G449:M449" si="101">SUM(G440,G436,G434,G429,G418)</f>
        <v>352.47094277519687</v>
      </c>
      <c r="H449" s="114">
        <f t="shared" si="101"/>
        <v>55.335694025737368</v>
      </c>
      <c r="I449" s="114">
        <f t="shared" si="101"/>
        <v>103.95330950469003</v>
      </c>
      <c r="J449" s="114">
        <f t="shared" si="101"/>
        <v>232.03917793903747</v>
      </c>
      <c r="K449" s="114">
        <f t="shared" si="101"/>
        <v>1.3564117488980734</v>
      </c>
      <c r="L449" s="114">
        <f t="shared" si="101"/>
        <v>392.6845932162127</v>
      </c>
      <c r="M449" s="28">
        <f t="shared" si="101"/>
        <v>0.30133598871297351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0.1412924476123584</v>
      </c>
      <c r="H470" s="111">
        <f t="shared" si="107"/>
        <v>111.05586382331371</v>
      </c>
      <c r="I470" s="111">
        <f t="shared" si="107"/>
        <v>309.99563006151436</v>
      </c>
      <c r="J470" s="111">
        <f t="shared" si="107"/>
        <v>132.24973096516749</v>
      </c>
      <c r="K470" s="111">
        <f t="shared" si="107"/>
        <v>94.948524795504866</v>
      </c>
      <c r="L470" s="111">
        <f t="shared" si="107"/>
        <v>648.2497496455004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0.1412924476123584</v>
      </c>
      <c r="H475" s="113">
        <v>111.05586382331371</v>
      </c>
      <c r="I475" s="113">
        <v>309.99563006151436</v>
      </c>
      <c r="J475" s="113">
        <v>132.24973096516749</v>
      </c>
      <c r="K475" s="113">
        <v>94.948524795504866</v>
      </c>
      <c r="L475" s="113">
        <v>648.2497496455004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10.461604999999999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10.461604999999999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10.461604999999999</v>
      </c>
      <c r="G526" s="27">
        <f t="shared" ref="G526:M526" si="117">SUM(G520,G514,G497,G477,G470,G462,G454)</f>
        <v>0.1412924476123584</v>
      </c>
      <c r="H526" s="114">
        <f t="shared" si="117"/>
        <v>111.05586382331371</v>
      </c>
      <c r="I526" s="114">
        <f t="shared" si="117"/>
        <v>309.99563006151436</v>
      </c>
      <c r="J526" s="114">
        <f t="shared" si="117"/>
        <v>132.24973096516749</v>
      </c>
      <c r="K526" s="114">
        <f t="shared" si="117"/>
        <v>94.948524795504866</v>
      </c>
      <c r="L526" s="114">
        <f t="shared" si="117"/>
        <v>648.2497496455004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2017&amp;CTOTAL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99909.778615048883</v>
      </c>
      <c r="E4" s="159">
        <f>ACIDIFICADORES!G43</f>
        <v>139436.08501787251</v>
      </c>
      <c r="F4" s="159">
        <f>ACIDIFICADORES!H43</f>
        <v>6061.034437485785</v>
      </c>
      <c r="G4" s="159">
        <f>ACIDIFICADORES!I43</f>
        <v>3483.6398980103404</v>
      </c>
      <c r="H4" s="159">
        <f>ACIDIFICADORES!J43</f>
        <v>40919.475735902786</v>
      </c>
      <c r="I4" s="159">
        <f>ACIDIFICADORES!K43</f>
        <v>77916.50864563488</v>
      </c>
      <c r="J4" s="159">
        <f>ACIDIFICADORES!L43</f>
        <v>1961.0693869796344</v>
      </c>
      <c r="K4" s="159">
        <f>ACIDIFICADORES!M43</f>
        <v>1491.996956434009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21244.880498098486</v>
      </c>
      <c r="E5" s="164">
        <f>ACIDIFICADORES!G70</f>
        <v>48340.484077317946</v>
      </c>
      <c r="F5" s="164">
        <f>ACIDIFICADORES!H70</f>
        <v>36753.351865349076</v>
      </c>
      <c r="G5" s="164">
        <f>ACIDIFICADORES!I70</f>
        <v>30431.868758325949</v>
      </c>
      <c r="H5" s="164">
        <f>ACIDIFICADORES!J70</f>
        <v>286905.65667520807</v>
      </c>
      <c r="I5" s="164">
        <f>ACIDIFICADORES!K70</f>
        <v>27400.294605554431</v>
      </c>
      <c r="J5" s="164">
        <f>ACIDIFICADORES!L70</f>
        <v>448.98868288450035</v>
      </c>
      <c r="K5" s="164">
        <f>ACIDIFICADORES!M70</f>
        <v>4593.4881559999994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54269.198116737534</v>
      </c>
      <c r="E6" s="164">
        <f>ACIDIFICADORES!G116</f>
        <v>97376.971019228266</v>
      </c>
      <c r="F6" s="164">
        <f>ACIDIFICADORES!H116</f>
        <v>20350.738268977009</v>
      </c>
      <c r="G6" s="164">
        <f>ACIDIFICADORES!I116</f>
        <v>36750.16752675442</v>
      </c>
      <c r="H6" s="164">
        <f>ACIDIFICADORES!J116</f>
        <v>186507.5525445792</v>
      </c>
      <c r="I6" s="164">
        <f>ACIDIFICADORES!K116</f>
        <v>42502.523135647105</v>
      </c>
      <c r="J6" s="164">
        <f>ACIDIFICADORES!L116</f>
        <v>622.59996433092442</v>
      </c>
      <c r="K6" s="164">
        <f>ACIDIFICADORES!M116</f>
        <v>1663.256559847006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37054.33624486233</v>
      </c>
      <c r="E7" s="164">
        <f>ACIDIFICADORES!G238</f>
        <v>5459.9637064323497</v>
      </c>
      <c r="F7" s="164">
        <f>ACIDIFICADORES!H238</f>
        <v>39263.858734660455</v>
      </c>
      <c r="G7" s="164">
        <f>ACIDIFICADORES!I238</f>
        <v>5553.4774105516008</v>
      </c>
      <c r="H7" s="164">
        <f>ACIDIFICADORES!J238</f>
        <v>168294.0934294789</v>
      </c>
      <c r="I7" s="164">
        <f>ACIDIFICADORES!K238</f>
        <v>22522.339270758937</v>
      </c>
      <c r="J7" s="164">
        <f>ACIDIFICADORES!L238</f>
        <v>1322.0219999999999</v>
      </c>
      <c r="K7" s="164">
        <f>ACIDIFICADORES!M238</f>
        <v>1434.8956368709864</v>
      </c>
      <c r="L7" s="164">
        <f>ACIDIFICADORES!N238</f>
        <v>0</v>
      </c>
      <c r="M7" s="164">
        <f>ACIDIFICADORES!O238</f>
        <v>0</v>
      </c>
      <c r="N7" s="165">
        <f>ACIDIFICADORES!P238</f>
        <v>107615.879229636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25913.282044805241</v>
      </c>
      <c r="G8" s="164">
        <f>ACIDIFICADORES!I272</f>
        <v>10404.168415137628</v>
      </c>
      <c r="H8" s="164">
        <f>ACIDIFICADORES!J272</f>
        <v>0</v>
      </c>
      <c r="I8" s="164">
        <f>ACIDIFICADORES!K272</f>
        <v>8.2548395139059032</v>
      </c>
      <c r="J8" s="164">
        <f>ACIDIFICADORES!L272</f>
        <v>9.7866499207368007E-2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12.064900999999999</v>
      </c>
      <c r="E9" s="164">
        <f>ACIDIFICADORES!G341</f>
        <v>122.17690000000005</v>
      </c>
      <c r="F9" s="164">
        <f>ACIDIFICADORES!H341</f>
        <v>283887.11349531997</v>
      </c>
      <c r="G9" s="164">
        <f>ACIDIFICADORES!I341</f>
        <v>0</v>
      </c>
      <c r="H9" s="164">
        <f>ACIDIFICADORES!J341</f>
        <v>3736.7391489999995</v>
      </c>
      <c r="I9" s="164">
        <f>ACIDIFICADORES!K341</f>
        <v>0</v>
      </c>
      <c r="J9" s="164">
        <f>ACIDIFICADORES!L341</f>
        <v>1141.5399969999996</v>
      </c>
      <c r="K9" s="164">
        <f>ACIDIFICADORES!M341</f>
        <v>427.61084799999992</v>
      </c>
      <c r="L9" s="164">
        <f>ACIDIFICADORES!N341</f>
        <v>232451.14824049998</v>
      </c>
      <c r="M9" s="164">
        <f>ACIDIFICADORES!O341</f>
        <v>6914423.2130986713</v>
      </c>
      <c r="N9" s="165">
        <f>ACIDIFICADORES!P341</f>
        <v>8302.8928818999975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385.07183399999997</v>
      </c>
      <c r="E10" s="164">
        <f>ACIDIFICADORES!G374</f>
        <v>302889.14196300006</v>
      </c>
      <c r="F10" s="164">
        <f>ACIDIFICADORES!H374</f>
        <v>27141.791087000001</v>
      </c>
      <c r="G10" s="164">
        <f>ACIDIFICADORES!I374</f>
        <v>4099.3125179999997</v>
      </c>
      <c r="H10" s="164">
        <f>ACIDIFICADORES!J374</f>
        <v>260800.67954300001</v>
      </c>
      <c r="I10" s="164">
        <f>ACIDIFICADORES!K374</f>
        <v>82293.802823000005</v>
      </c>
      <c r="J10" s="164">
        <f>ACIDIFICADORES!L374</f>
        <v>2941.4376579999998</v>
      </c>
      <c r="K10" s="164">
        <f>ACIDIFICADORES!M374</f>
        <v>2758.8127050000003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192257.00340219479</v>
      </c>
      <c r="E11" s="164">
        <f>ACIDIFICADORES!G413</f>
        <v>643325.34395056171</v>
      </c>
      <c r="F11" s="164">
        <f>ACIDIFICADORES!H413</f>
        <v>26673.575745303533</v>
      </c>
      <c r="G11" s="164">
        <f>ACIDIFICADORES!I413</f>
        <v>3013.8026881818182</v>
      </c>
      <c r="H11" s="164">
        <f>ACIDIFICADORES!J413</f>
        <v>93238.805028679621</v>
      </c>
      <c r="I11" s="164">
        <f>ACIDIFICADORES!K413</f>
        <v>57443.22189716038</v>
      </c>
      <c r="J11" s="164">
        <f>ACIDIFICADORES!L413</f>
        <v>1692.2686237964995</v>
      </c>
      <c r="K11" s="164">
        <f>ACIDIFICADORES!M413</f>
        <v>84.874762999999987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5572.7098791874514</v>
      </c>
      <c r="E12" s="164">
        <f>ACIDIFICADORES!G449</f>
        <v>54440.731325649198</v>
      </c>
      <c r="F12" s="164">
        <f>ACIDIFICADORES!H449</f>
        <v>17259.405712564676</v>
      </c>
      <c r="G12" s="164">
        <f>ACIDIFICADORES!I449</f>
        <v>502532.07975788118</v>
      </c>
      <c r="H12" s="164">
        <f>ACIDIFICADORES!J449</f>
        <v>612771.77851220686</v>
      </c>
      <c r="I12" s="164">
        <f>ACIDIFICADORES!K449</f>
        <v>1982.0026359083083</v>
      </c>
      <c r="J12" s="164">
        <f>ACIDIFICADORES!L449</f>
        <v>5357.3038178307088</v>
      </c>
      <c r="K12" s="164">
        <f>ACIDIFICADORES!M449</f>
        <v>3911.5661414211872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141.29244799999998</v>
      </c>
      <c r="E13" s="164">
        <f>ACIDIFICADORES!G526</f>
        <v>83813.514797999989</v>
      </c>
      <c r="F13" s="164">
        <f>ACIDIFICADORES!H526</f>
        <v>110621.29709800002</v>
      </c>
      <c r="G13" s="164">
        <f>ACIDIFICADORES!I526</f>
        <v>905656.13659499993</v>
      </c>
      <c r="H13" s="164">
        <f>ACIDIFICADORES!J526</f>
        <v>18848.412511999999</v>
      </c>
      <c r="I13" s="164">
        <f>ACIDIFICADORES!K526</f>
        <v>703.74608100000023</v>
      </c>
      <c r="J13" s="164">
        <f>ACIDIFICADORES!L526</f>
        <v>28264.906031000002</v>
      </c>
      <c r="K13" s="164">
        <f>ACIDIFICADORES!M526</f>
        <v>474843.04751099995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3948.3571800000009</v>
      </c>
      <c r="E14" s="164">
        <f>ACIDIFICADORES!G653</f>
        <v>19804.24771</v>
      </c>
      <c r="F14" s="164">
        <f>ACIDIFICADORES!H653</f>
        <v>52450.572520000002</v>
      </c>
      <c r="G14" s="164">
        <f>ACIDIFICADORES!I653</f>
        <v>11108.596034000002</v>
      </c>
      <c r="H14" s="164">
        <f>ACIDIFICADORES!J653</f>
        <v>568014.82999000023</v>
      </c>
      <c r="I14" s="164">
        <f>ACIDIFICADORES!K653</f>
        <v>0</v>
      </c>
      <c r="J14" s="164">
        <f>ACIDIFICADORES!L653</f>
        <v>2838.2572630000004</v>
      </c>
      <c r="K14" s="164">
        <f>ACIDIFICADORES!M653</f>
        <v>4440.4655699999985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414794.69311912946</v>
      </c>
      <c r="E15" s="168">
        <f t="shared" si="0"/>
        <v>1395008.6604680622</v>
      </c>
      <c r="F15" s="168">
        <f t="shared" si="0"/>
        <v>646376.0210094658</v>
      </c>
      <c r="G15" s="168">
        <f t="shared" si="0"/>
        <v>1513033.2496018428</v>
      </c>
      <c r="H15" s="168">
        <f t="shared" si="0"/>
        <v>2240038.0231200559</v>
      </c>
      <c r="I15" s="168">
        <f t="shared" si="0"/>
        <v>312772.69393417798</v>
      </c>
      <c r="J15" s="168">
        <f t="shared" si="0"/>
        <v>46590.491291321472</v>
      </c>
      <c r="K15" s="168">
        <f t="shared" si="0"/>
        <v>495650.01484757313</v>
      </c>
      <c r="L15" s="168">
        <f t="shared" si="0"/>
        <v>232451.14824049998</v>
      </c>
      <c r="M15" s="168">
        <f t="shared" si="0"/>
        <v>6914423.2130986713</v>
      </c>
      <c r="N15" s="169">
        <f t="shared" si="0"/>
        <v>115918.772111536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2808.4358031770116</v>
      </c>
      <c r="E20" s="159">
        <f>'METALES PESADOS'!G43</f>
        <v>1938.215315678628</v>
      </c>
      <c r="F20" s="159">
        <f>'METALES PESADOS'!H43</f>
        <v>6693.8871363735898</v>
      </c>
      <c r="G20" s="159">
        <f>'METALES PESADOS'!I43</f>
        <v>5959.8642416851335</v>
      </c>
      <c r="H20" s="159">
        <f>'METALES PESADOS'!J43</f>
        <v>2844.5094410607267</v>
      </c>
      <c r="I20" s="159">
        <f>'METALES PESADOS'!K43</f>
        <v>57002.4939294426</v>
      </c>
      <c r="J20" s="159">
        <f>'METALES PESADOS'!L43</f>
        <v>3399.1357924189638</v>
      </c>
      <c r="K20" s="159">
        <f>'METALES PESADOS'!M43</f>
        <v>2010.9819370251259</v>
      </c>
      <c r="L20" s="160">
        <f>'METALES PESADOS'!N43</f>
        <v>18281.386967151131</v>
      </c>
      <c r="M20" s="158">
        <f>'METALES PESADOS'!O43</f>
        <v>5241.2349936032761</v>
      </c>
      <c r="N20" s="159">
        <f>'METALES PESADOS'!P43</f>
        <v>6922.3076961096376</v>
      </c>
      <c r="O20" s="159">
        <f>'METALES PESADOS'!Q43</f>
        <v>8992.61239027173</v>
      </c>
      <c r="P20" s="160">
        <f>'METALES PESADOS'!R43</f>
        <v>268.93454358262773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133.85593899999998</v>
      </c>
      <c r="E21" s="164">
        <f>'METALES PESADOS'!G70</f>
        <v>1102.497842</v>
      </c>
      <c r="F21" s="164">
        <f>'METALES PESADOS'!H70</f>
        <v>2886.4088150000002</v>
      </c>
      <c r="G21" s="164">
        <f>'METALES PESADOS'!I70</f>
        <v>801.10279899999989</v>
      </c>
      <c r="H21" s="164">
        <f>'METALES PESADOS'!J70</f>
        <v>159.76805971780485</v>
      </c>
      <c r="I21" s="164">
        <f>'METALES PESADOS'!K70</f>
        <v>8696.483064</v>
      </c>
      <c r="J21" s="164">
        <f>'METALES PESADOS'!L70</f>
        <v>3929.8670410000004</v>
      </c>
      <c r="K21" s="164">
        <f>'METALES PESADOS'!M70</f>
        <v>72.255979999999994</v>
      </c>
      <c r="L21" s="165">
        <f>'METALES PESADOS'!N70</f>
        <v>45605.689685999991</v>
      </c>
      <c r="M21" s="163">
        <f>'METALES PESADOS'!O70</f>
        <v>42907.736704433963</v>
      </c>
      <c r="N21" s="164">
        <f>'METALES PESADOS'!P70</f>
        <v>44458.024287433967</v>
      </c>
      <c r="O21" s="164">
        <f>'METALES PESADOS'!Q70</f>
        <v>47096.144454433961</v>
      </c>
      <c r="P21" s="165">
        <f>'METALES PESADOS'!R70</f>
        <v>5240.9917317414511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858.45480994308991</v>
      </c>
      <c r="E22" s="164">
        <f>'METALES PESADOS'!G116</f>
        <v>863.90397338907462</v>
      </c>
      <c r="F22" s="164">
        <f>'METALES PESADOS'!H116</f>
        <v>3549.6069110607082</v>
      </c>
      <c r="G22" s="164">
        <f>'METALES PESADOS'!I116</f>
        <v>1631.3360614857759</v>
      </c>
      <c r="H22" s="164">
        <f>'METALES PESADOS'!J116</f>
        <v>560.69215023781931</v>
      </c>
      <c r="I22" s="164">
        <f>'METALES PESADOS'!K116</f>
        <v>6922.4878337356022</v>
      </c>
      <c r="J22" s="164">
        <f>'METALES PESADOS'!L116</f>
        <v>10514.390654585077</v>
      </c>
      <c r="K22" s="164">
        <f>'METALES PESADOS'!M116</f>
        <v>629.80973464009276</v>
      </c>
      <c r="L22" s="165">
        <f>'METALES PESADOS'!N116</f>
        <v>37162.537799835489</v>
      </c>
      <c r="M22" s="163">
        <f>'METALES PESADOS'!O116</f>
        <v>8282.0528754303105</v>
      </c>
      <c r="N22" s="164">
        <f>'METALES PESADOS'!P116</f>
        <v>9630.6336303344651</v>
      </c>
      <c r="O22" s="164">
        <f>'METALES PESADOS'!Q116</f>
        <v>11957.7389561653</v>
      </c>
      <c r="P22" s="165">
        <f>'METALES PESADOS'!R116</f>
        <v>1884.9360412072456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1364.9325734372865</v>
      </c>
      <c r="E23" s="164">
        <f>'METALES PESADOS'!G238</f>
        <v>1903.7694825485862</v>
      </c>
      <c r="F23" s="164">
        <f>'METALES PESADOS'!H238</f>
        <v>8814.8412425770475</v>
      </c>
      <c r="G23" s="164">
        <f>'METALES PESADOS'!I238</f>
        <v>6756.3477334729605</v>
      </c>
      <c r="H23" s="164">
        <f>'METALES PESADOS'!J238</f>
        <v>1403.2321270760528</v>
      </c>
      <c r="I23" s="164">
        <f>'METALES PESADOS'!K238</f>
        <v>5882.4369375967617</v>
      </c>
      <c r="J23" s="164">
        <f>'METALES PESADOS'!L238</f>
        <v>43491.176241170688</v>
      </c>
      <c r="K23" s="164">
        <f>'METALES PESADOS'!M238</f>
        <v>4200.6623699397796</v>
      </c>
      <c r="L23" s="165">
        <f>'METALES PESADOS'!N238</f>
        <v>29852.028487734151</v>
      </c>
      <c r="M23" s="163">
        <f>'METALES PESADOS'!O238</f>
        <v>6694.4051651377613</v>
      </c>
      <c r="N23" s="164">
        <f>'METALES PESADOS'!P238</f>
        <v>22691.831716956898</v>
      </c>
      <c r="O23" s="164">
        <f>'METALES PESADOS'!Q238</f>
        <v>49492.542375039622</v>
      </c>
      <c r="P23" s="165">
        <f>'METALES PESADOS'!R238</f>
        <v>120.35640119618198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16.565538</v>
      </c>
      <c r="N24" s="164">
        <f>'METALES PESADOS'!P272</f>
        <v>107.675997</v>
      </c>
      <c r="O24" s="164">
        <f>'METALES PESADOS'!Q272</f>
        <v>226.39568600000001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5.3129999999999983E-3</v>
      </c>
      <c r="E25" s="164">
        <f>'METALES PESADOS'!G341</f>
        <v>363.42050900000004</v>
      </c>
      <c r="F25" s="164">
        <f>'METALES PESADOS'!H341</f>
        <v>6.2323000000000003E-2</v>
      </c>
      <c r="G25" s="164">
        <f>'METALES PESADOS'!I341</f>
        <v>365.18837700000006</v>
      </c>
      <c r="H25" s="164">
        <f>'METALES PESADOS'!J341</f>
        <v>107.99401999999996</v>
      </c>
      <c r="I25" s="164">
        <f>'METALES PESADOS'!K341</f>
        <v>181.82715100000004</v>
      </c>
      <c r="J25" s="164">
        <f>'METALES PESADOS'!L341</f>
        <v>3.1320800000000002</v>
      </c>
      <c r="K25" s="164">
        <f>'METALES PESADOS'!M341</f>
        <v>0</v>
      </c>
      <c r="L25" s="165">
        <f>'METALES PESADOS'!N341</f>
        <v>182.74600100000004</v>
      </c>
      <c r="M25" s="163">
        <f>'METALES PESADOS'!O341</f>
        <v>2024.573296</v>
      </c>
      <c r="N25" s="164">
        <f>'METALES PESADOS'!P341</f>
        <v>2216.2534009999999</v>
      </c>
      <c r="O25" s="164">
        <f>'METALES PESADOS'!Q341</f>
        <v>2255.8438500000002</v>
      </c>
      <c r="P25" s="165">
        <f>'METALES PESADOS'!R341</f>
        <v>817.68284899999981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93.85660900000002</v>
      </c>
      <c r="E26" s="164">
        <f>'METALES PESADOS'!G374</f>
        <v>305.21844199999998</v>
      </c>
      <c r="F26" s="164">
        <f>'METALES PESADOS'!H374</f>
        <v>4173.0841360000004</v>
      </c>
      <c r="G26" s="164">
        <f>'METALES PESADOS'!I374</f>
        <v>107275.90235299997</v>
      </c>
      <c r="H26" s="164">
        <f>'METALES PESADOS'!J374</f>
        <v>160.66580000000005</v>
      </c>
      <c r="I26" s="164">
        <f>'METALES PESADOS'!K374</f>
        <v>2333.4551660000002</v>
      </c>
      <c r="J26" s="164">
        <f>'METALES PESADOS'!L374</f>
        <v>21092.545913000002</v>
      </c>
      <c r="K26" s="164">
        <f>'METALES PESADOS'!M374</f>
        <v>338.38746099999997</v>
      </c>
      <c r="L26" s="165">
        <f>'METALES PESADOS'!N374</f>
        <v>54712.385779999997</v>
      </c>
      <c r="M26" s="163">
        <f>'METALES PESADOS'!O374</f>
        <v>15410.590181</v>
      </c>
      <c r="N26" s="164">
        <f>'METALES PESADOS'!P374</f>
        <v>19998.560479999996</v>
      </c>
      <c r="O26" s="164">
        <f>'METALES PESADOS'!Q374</f>
        <v>26126.640803999999</v>
      </c>
      <c r="P26" s="165">
        <f>'METALES PESADOS'!R374</f>
        <v>8352.5595860000012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4219.9279767262733</v>
      </c>
      <c r="E27" s="164">
        <f>'METALES PESADOS'!G413</f>
        <v>177.02187740836843</v>
      </c>
      <c r="F27" s="164">
        <f>'METALES PESADOS'!H413</f>
        <v>4733.4669029501138</v>
      </c>
      <c r="G27" s="164">
        <f>'METALES PESADOS'!I413</f>
        <v>15304.66310871253</v>
      </c>
      <c r="H27" s="164">
        <f>'METALES PESADOS'!J413</f>
        <v>200.27601494598002</v>
      </c>
      <c r="I27" s="164">
        <f>'METALES PESADOS'!K413</f>
        <v>196918.53899108066</v>
      </c>
      <c r="J27" s="164">
        <f>'METALES PESADOS'!L413</f>
        <v>4579.4237399752246</v>
      </c>
      <c r="K27" s="164">
        <f>'METALES PESADOS'!M413</f>
        <v>1523.4085746585549</v>
      </c>
      <c r="L27" s="165">
        <f>'METALES PESADOS'!N413</f>
        <v>13366.524587421807</v>
      </c>
      <c r="M27" s="163">
        <f>'METALES PESADOS'!O413</f>
        <v>32054.380861332247</v>
      </c>
      <c r="N27" s="164">
        <f>'METALES PESADOS'!P413</f>
        <v>37118.12881433226</v>
      </c>
      <c r="O27" s="164">
        <f>'METALES PESADOS'!Q413</f>
        <v>37127.835075332259</v>
      </c>
      <c r="P27" s="165">
        <f>'METALES PESADOS'!R413</f>
        <v>2675.52298807225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662.44599972055551</v>
      </c>
      <c r="E28" s="164">
        <f>'METALES PESADOS'!G449</f>
        <v>1547.9150892075893</v>
      </c>
      <c r="F28" s="164">
        <f>'METALES PESADOS'!H449</f>
        <v>998.113472849446</v>
      </c>
      <c r="G28" s="164">
        <f>'METALES PESADOS'!I449</f>
        <v>3555.8587276808544</v>
      </c>
      <c r="H28" s="164">
        <f>'METALES PESADOS'!J449</f>
        <v>382.59907656486496</v>
      </c>
      <c r="I28" s="164">
        <f>'METALES PESADOS'!K449</f>
        <v>613.94639919656186</v>
      </c>
      <c r="J28" s="164">
        <f>'METALES PESADOS'!L449</f>
        <v>9294.8046029660491</v>
      </c>
      <c r="K28" s="164">
        <f>'METALES PESADOS'!M449</f>
        <v>329.9126167920017</v>
      </c>
      <c r="L28" s="165">
        <f>'METALES PESADOS'!N449</f>
        <v>178689.13201018466</v>
      </c>
      <c r="M28" s="163">
        <f>'METALES PESADOS'!O449</f>
        <v>46066.280843659115</v>
      </c>
      <c r="N28" s="164">
        <f>'METALES PESADOS'!P449</f>
        <v>48792.217669632402</v>
      </c>
      <c r="O28" s="164">
        <f>'METALES PESADOS'!Q449</f>
        <v>49775.688888632758</v>
      </c>
      <c r="P28" s="165">
        <f>'METALES PESADOS'!R449</f>
        <v>25003.366068846884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1.8085439999999999</v>
      </c>
      <c r="E29" s="164">
        <f>'METALES PESADOS'!G526</f>
        <v>248.67470799999995</v>
      </c>
      <c r="F29" s="164">
        <f>'METALES PESADOS'!H526</f>
        <v>22.606793</v>
      </c>
      <c r="G29" s="164">
        <f>'METALES PESADOS'!I526</f>
        <v>20.628699999999998</v>
      </c>
      <c r="H29" s="164">
        <f>'METALES PESADOS'!J526</f>
        <v>39.561883999999999</v>
      </c>
      <c r="I29" s="164">
        <f>'METALES PESADOS'!K526</f>
        <v>14.694417000000001</v>
      </c>
      <c r="J29" s="164">
        <f>'METALES PESADOS'!L526</f>
        <v>31.084335999999997</v>
      </c>
      <c r="K29" s="164">
        <f>'METALES PESADOS'!M526</f>
        <v>5.6516979999999988</v>
      </c>
      <c r="L29" s="165">
        <f>'METALES PESADOS'!N526</f>
        <v>158.24754300000001</v>
      </c>
      <c r="M29" s="163">
        <f>'METALES PESADOS'!O526</f>
        <v>5226.5949420000006</v>
      </c>
      <c r="N29" s="164">
        <f>'METALES PESADOS'!P526</f>
        <v>56451.445463999989</v>
      </c>
      <c r="O29" s="164">
        <f>'METALES PESADOS'!Q526</f>
        <v>92008.658745999986</v>
      </c>
      <c r="P29" s="165">
        <f>'METALES PESADOS'!R526</f>
        <v>141.29244799999998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33170.035163000008</v>
      </c>
      <c r="N30" s="164">
        <f>'METALES PESADOS'!P653</f>
        <v>40541.154089999996</v>
      </c>
      <c r="O30" s="164">
        <f>'METALES PESADOS'!Q653</f>
        <v>62654.510867999998</v>
      </c>
      <c r="P30" s="165">
        <f>'METALES PESADOS'!R653</f>
        <v>2985.3031610000016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10143.723568004218</v>
      </c>
      <c r="E31" s="168">
        <f t="shared" si="1"/>
        <v>8450.6372392322464</v>
      </c>
      <c r="F31" s="168">
        <f t="shared" si="1"/>
        <v>31872.077732810903</v>
      </c>
      <c r="G31" s="168">
        <f t="shared" si="1"/>
        <v>141670.89210203724</v>
      </c>
      <c r="H31" s="168">
        <f t="shared" si="1"/>
        <v>5859.2985736032488</v>
      </c>
      <c r="I31" s="168">
        <f t="shared" si="1"/>
        <v>278566.36388905218</v>
      </c>
      <c r="J31" s="168">
        <f t="shared" si="1"/>
        <v>96335.560401116018</v>
      </c>
      <c r="K31" s="168">
        <f t="shared" si="1"/>
        <v>9111.0703720555557</v>
      </c>
      <c r="L31" s="169">
        <f t="shared" si="1"/>
        <v>378010.67886232719</v>
      </c>
      <c r="M31" s="170">
        <f t="shared" si="1"/>
        <v>197094.45056359668</v>
      </c>
      <c r="N31" s="171">
        <f t="shared" si="1"/>
        <v>288928.23324679956</v>
      </c>
      <c r="O31" s="171">
        <f t="shared" si="1"/>
        <v>387714.61209387559</v>
      </c>
      <c r="P31" s="172">
        <f t="shared" si="1"/>
        <v>47490.945818646644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2.3792790275237698E-2</v>
      </c>
      <c r="E36" s="159">
        <f>COPs!G43</f>
        <v>3.7678736812430427</v>
      </c>
      <c r="F36" s="159">
        <f>COPs!H43</f>
        <v>350.07738848339432</v>
      </c>
      <c r="G36" s="159">
        <f>COPs!I43</f>
        <v>481.75679595200404</v>
      </c>
      <c r="H36" s="159">
        <f>COPs!J43</f>
        <v>158.76117352911086</v>
      </c>
      <c r="I36" s="159">
        <f>COPs!K43</f>
        <v>120.12087465518957</v>
      </c>
      <c r="J36" s="159">
        <f>COPs!L43</f>
        <v>1110.7162334172167</v>
      </c>
      <c r="K36" s="160">
        <f>COPs!M43</f>
        <v>2.6563285952650499E-2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0.43201929627600522</v>
      </c>
      <c r="E37" s="164">
        <f>COPs!G70</f>
        <v>45.073854103638162</v>
      </c>
      <c r="F37" s="164">
        <f>COPs!H70</f>
        <v>8413.4107558378601</v>
      </c>
      <c r="G37" s="164">
        <f>COPs!I70</f>
        <v>7963.6549397473773</v>
      </c>
      <c r="H37" s="164">
        <f>COPs!J70</f>
        <v>3035.2879796527614</v>
      </c>
      <c r="I37" s="164">
        <f>COPs!K70</f>
        <v>4648.3192912134282</v>
      </c>
      <c r="J37" s="164">
        <f>COPs!L70</f>
        <v>24060.672966471197</v>
      </c>
      <c r="K37" s="165">
        <f>COPs!M70</f>
        <v>1.5703640000000001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0.52177175269902243</v>
      </c>
      <c r="E38" s="164">
        <f>COPs!G116</f>
        <v>8.4211737631426828</v>
      </c>
      <c r="F38" s="164">
        <f>COPs!H116</f>
        <v>508.6300788104208</v>
      </c>
      <c r="G38" s="164">
        <f>COPs!I116</f>
        <v>762.27521585071383</v>
      </c>
      <c r="H38" s="164">
        <f>COPs!J116</f>
        <v>244.91617609924793</v>
      </c>
      <c r="I38" s="164">
        <f>COPs!K116</f>
        <v>199.95291914783601</v>
      </c>
      <c r="J38" s="164">
        <f>COPs!L116</f>
        <v>1715.7743898962149</v>
      </c>
      <c r="K38" s="165">
        <f>COPs!M116</f>
        <v>0.26329208947934313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0.16731756</v>
      </c>
      <c r="E39" s="164">
        <f>COPs!G238</f>
        <v>69.39975564257891</v>
      </c>
      <c r="F39" s="164">
        <f>COPs!H238</f>
        <v>1861.6429293600002</v>
      </c>
      <c r="G39" s="164">
        <f>COPs!I238</f>
        <v>1129.93298</v>
      </c>
      <c r="H39" s="164">
        <f>COPs!J238</f>
        <v>1129.93298</v>
      </c>
      <c r="I39" s="164">
        <f>COPs!K238</f>
        <v>139.85768999999999</v>
      </c>
      <c r="J39" s="164">
        <f>COPs!L238</f>
        <v>13293.682645083503</v>
      </c>
      <c r="K39" s="165">
        <f>COPs!M238</f>
        <v>24.809880334485648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6.7298999999999996E-3</v>
      </c>
      <c r="F41" s="164">
        <f>COPs!H341</f>
        <v>8.2226893499999996</v>
      </c>
      <c r="G41" s="164">
        <f>COPs!I341</f>
        <v>3.4082885100000007</v>
      </c>
      <c r="H41" s="164">
        <f>COPs!J341</f>
        <v>3.4082885100000007</v>
      </c>
      <c r="I41" s="164">
        <f>COPs!K341</f>
        <v>3.4082885100000007</v>
      </c>
      <c r="J41" s="164">
        <f>COPs!L341</f>
        <v>18.447554880000002</v>
      </c>
      <c r="K41" s="165">
        <f>COPs!M341</f>
        <v>538.13516600000003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13.030783982199999</v>
      </c>
      <c r="F42" s="164">
        <f>COPs!H374</f>
        <v>548.48198958199987</v>
      </c>
      <c r="G42" s="164">
        <f>COPs!I374</f>
        <v>745.36239159119987</v>
      </c>
      <c r="H42" s="164">
        <f>COPs!J374</f>
        <v>638.73735211990004</v>
      </c>
      <c r="I42" s="164">
        <f>COPs!K374</f>
        <v>528.77149080489994</v>
      </c>
      <c r="J42" s="164">
        <f>COPs!L374</f>
        <v>2461.3532240986997</v>
      </c>
      <c r="K42" s="165">
        <f>COPs!M374</f>
        <v>2.6990989999999999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1.0208479999999998</v>
      </c>
      <c r="E43" s="164">
        <f>COPs!G413</f>
        <v>3.1452810561832765</v>
      </c>
      <c r="F43" s="164">
        <f>COPs!H413</f>
        <v>136.42532232994941</v>
      </c>
      <c r="G43" s="164">
        <f>COPs!I413</f>
        <v>372.52087790571147</v>
      </c>
      <c r="H43" s="164">
        <f>COPs!J413</f>
        <v>259.21710751144468</v>
      </c>
      <c r="I43" s="164">
        <f>COPs!K413</f>
        <v>110.89483516149113</v>
      </c>
      <c r="J43" s="164">
        <f>COPs!L413</f>
        <v>879.05814290839669</v>
      </c>
      <c r="K43" s="165">
        <f>COPs!M413</f>
        <v>3.5478389999999997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0.69927493558799991</v>
      </c>
      <c r="E44" s="164">
        <f>COPs!G449</f>
        <v>352.47094277519687</v>
      </c>
      <c r="F44" s="164">
        <f>COPs!H449</f>
        <v>55.335694025737368</v>
      </c>
      <c r="G44" s="164">
        <f>COPs!I449</f>
        <v>103.95330950469003</v>
      </c>
      <c r="H44" s="164">
        <f>COPs!J449</f>
        <v>232.03917793903747</v>
      </c>
      <c r="I44" s="164">
        <f>COPs!K449</f>
        <v>1.3564117488980734</v>
      </c>
      <c r="J44" s="164">
        <f>COPs!L449</f>
        <v>392.6845932162127</v>
      </c>
      <c r="K44" s="165">
        <f>COPs!M449</f>
        <v>0.30133598871297351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10.461604999999999</v>
      </c>
      <c r="E45" s="164">
        <f>COPs!G526</f>
        <v>0.1412924476123584</v>
      </c>
      <c r="F45" s="164">
        <f>COPs!H526</f>
        <v>111.05586382331371</v>
      </c>
      <c r="G45" s="164">
        <f>COPs!I526</f>
        <v>309.99563006151436</v>
      </c>
      <c r="H45" s="164">
        <f>COPs!J526</f>
        <v>132.24973096516749</v>
      </c>
      <c r="I45" s="164">
        <f>COPs!K526</f>
        <v>94.948524795504866</v>
      </c>
      <c r="J45" s="164">
        <f>COPs!L526</f>
        <v>648.2497496455004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13.326629334838264</v>
      </c>
      <c r="E47" s="168">
        <f t="shared" si="2"/>
        <v>495.45768735179536</v>
      </c>
      <c r="F47" s="168">
        <f t="shared" ref="F47:I47" si="3">SUM(F36:F46)</f>
        <v>11993.282711602675</v>
      </c>
      <c r="G47" s="168">
        <f t="shared" si="3"/>
        <v>11872.86042912321</v>
      </c>
      <c r="H47" s="168">
        <f t="shared" si="3"/>
        <v>5834.5499663266683</v>
      </c>
      <c r="I47" s="168">
        <f t="shared" si="3"/>
        <v>5847.630326037246</v>
      </c>
      <c r="J47" s="168">
        <f t="shared" si="2"/>
        <v>44580.63949961694</v>
      </c>
      <c r="K47" s="169">
        <f t="shared" si="2"/>
        <v>571.35353969863058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2023-03-16T21:42:27Z</dcterms:modified>
</cp:coreProperties>
</file>